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1"/>
  </bookViews>
  <sheets>
    <sheet name="итоговый протокол" sheetId="1" r:id="rId1"/>
    <sheet name="1-2" sheetId="2" r:id="rId2"/>
    <sheet name="3-4" sheetId="3" r:id="rId3"/>
    <sheet name="5-6" sheetId="4" r:id="rId4"/>
    <sheet name="7-8" sheetId="5" r:id="rId5"/>
    <sheet name="9-11" sheetId="6" r:id="rId6"/>
    <sheet name="лич1-2" sheetId="7" r:id="rId7"/>
    <sheet name="лич3-4" sheetId="8" r:id="rId8"/>
    <sheet name="лич5-6" sheetId="9" r:id="rId9"/>
    <sheet name="лич7-8" sheetId="10" r:id="rId10"/>
    <sheet name="лич9-11" sheetId="11" r:id="rId11"/>
    <sheet name="финалисты" sheetId="12" r:id="rId12"/>
  </sheets>
  <definedNames>
    <definedName name="_xlnm._FilterDatabase" localSheetId="1" hidden="1">'1-2'!$A$1:$S$51</definedName>
    <definedName name="_xlnm._FilterDatabase" localSheetId="2" hidden="1">'3-4'!$A$1:$S$46</definedName>
    <definedName name="_xlnm._FilterDatabase" localSheetId="3" hidden="1">'5-6'!$A$1:$S$71</definedName>
    <definedName name="_xlnm._FilterDatabase" localSheetId="4" hidden="1">'7-8'!$A$1:$S$61</definedName>
    <definedName name="_xlnm._FilterDatabase" localSheetId="5" hidden="1">'9-11'!$A$1:$S$76</definedName>
    <definedName name="_xlnm._FilterDatabase" localSheetId="0" hidden="1">'итоговый протокол'!$A$1:$S$328</definedName>
    <definedName name="_xlnm._FilterDatabase" localSheetId="6" hidden="1">'лич1-2'!$A$1:$N$72</definedName>
    <definedName name="_xlnm._FilterDatabase" localSheetId="7" hidden="1">'лич3-4'!$A$1:$N$41</definedName>
    <definedName name="_xlnm._FilterDatabase" localSheetId="8" hidden="1">'лич5-6'!$A$1:$N$69</definedName>
    <definedName name="_xlnm._FilterDatabase" localSheetId="9" hidden="1">'лич7-8'!$A$1:$N$66</definedName>
    <definedName name="_xlnm._FilterDatabase" localSheetId="10" hidden="1">'лич9-11'!$A$1:$N$71</definedName>
  </definedNames>
  <calcPr fullCalcOnLoad="1"/>
</workbook>
</file>

<file path=xl/sharedStrings.xml><?xml version="1.0" encoding="utf-8"?>
<sst xmlns="http://schemas.openxmlformats.org/spreadsheetml/2006/main" count="4471" uniqueCount="383">
  <si>
    <t>№ команды</t>
  </si>
  <si>
    <t>Школа</t>
  </si>
  <si>
    <t>Возраст</t>
  </si>
  <si>
    <t>Класс "А"/"В"</t>
  </si>
  <si>
    <t>№ п/п</t>
  </si>
  <si>
    <t>Фаимилия,Имя</t>
  </si>
  <si>
    <t>Руководитель</t>
  </si>
  <si>
    <t>1 дистанция</t>
  </si>
  <si>
    <t>2 дистанция</t>
  </si>
  <si>
    <t>3 дистанция</t>
  </si>
  <si>
    <t>4 дистанция</t>
  </si>
  <si>
    <t>5 дистанция</t>
  </si>
  <si>
    <t>Результат уч-ка</t>
  </si>
  <si>
    <t>Результат команды</t>
  </si>
  <si>
    <t>Николаев В.И.</t>
  </si>
  <si>
    <t>9-11</t>
  </si>
  <si>
    <t>В</t>
  </si>
  <si>
    <t>Абгарян Хачик</t>
  </si>
  <si>
    <t>Мартынов Александр</t>
  </si>
  <si>
    <t>Плотникова Кристина</t>
  </si>
  <si>
    <t>5-6</t>
  </si>
  <si>
    <t>Шитов Артур</t>
  </si>
  <si>
    <t>7-8</t>
  </si>
  <si>
    <t>Трофимов Иван</t>
  </si>
  <si>
    <t>Невзорова Татьяна</t>
  </si>
  <si>
    <t>1-2</t>
  </si>
  <si>
    <t>Яковлев Григорий</t>
  </si>
  <si>
    <t>Векшина Дарья</t>
  </si>
  <si>
    <t>3-4</t>
  </si>
  <si>
    <t>Оруджов Даниил</t>
  </si>
  <si>
    <t>Иванов Тимур</t>
  </si>
  <si>
    <t>Эмануэль Н.Ю.</t>
  </si>
  <si>
    <t>Гусев Максим</t>
  </si>
  <si>
    <t>Березнюк Евгений</t>
  </si>
  <si>
    <t>Комарова И.Н.</t>
  </si>
  <si>
    <t>Смирнова Елизавета</t>
  </si>
  <si>
    <t>Иваненко Дарина</t>
  </si>
  <si>
    <t>Федоров Кирилл</t>
  </si>
  <si>
    <t>Федоров Андрей</t>
  </si>
  <si>
    <t>Запевалова Ксения</t>
  </si>
  <si>
    <t>Скобникова Екатерина</t>
  </si>
  <si>
    <t>Чангелия Дмитрий</t>
  </si>
  <si>
    <t>Флоринская Александра</t>
  </si>
  <si>
    <t>Валюкович М.А.</t>
  </si>
  <si>
    <t>А</t>
  </si>
  <si>
    <t>Мошкин Владислав</t>
  </si>
  <si>
    <t>Курганов Григорий</t>
  </si>
  <si>
    <t>Цибульский Дмитрий</t>
  </si>
  <si>
    <t>Балакин Антон</t>
  </si>
  <si>
    <t>Улизкина Ольга</t>
  </si>
  <si>
    <t>Булашевич Анна</t>
  </si>
  <si>
    <t>Булашевич Ирина</t>
  </si>
  <si>
    <t>Борисов Максим</t>
  </si>
  <si>
    <t>Горев Даниил</t>
  </si>
  <si>
    <t>Запевалова Наталья</t>
  </si>
  <si>
    <t>Алексеева Екатерина</t>
  </si>
  <si>
    <t>Глухарев Алексей</t>
  </si>
  <si>
    <t>Попова Александра</t>
  </si>
  <si>
    <t>Громова А.Ю.</t>
  </si>
  <si>
    <t>Дунько Татьяна</t>
  </si>
  <si>
    <t>Балекин Александр</t>
  </si>
  <si>
    <t>Комаров Кирилл</t>
  </si>
  <si>
    <t>Маклюсова Юлия</t>
  </si>
  <si>
    <t>Колесова Юлия</t>
  </si>
  <si>
    <t>Краснослова Алена</t>
  </si>
  <si>
    <t>Ерофеев Дмитрий</t>
  </si>
  <si>
    <t>Ширинян Алексей</t>
  </si>
  <si>
    <t>Базалеев Дмитрий</t>
  </si>
  <si>
    <t>Стребков Алексей</t>
  </si>
  <si>
    <t>Николаева Лада</t>
  </si>
  <si>
    <t>Колотий Александр</t>
  </si>
  <si>
    <t>Новиков Петр</t>
  </si>
  <si>
    <t>Базунов Константин</t>
  </si>
  <si>
    <t>Татаринов Павел</t>
  </si>
  <si>
    <t>Базунова Анастасия</t>
  </si>
  <si>
    <t>Шерстобитов Денис</t>
  </si>
  <si>
    <t>ж</t>
  </si>
  <si>
    <t>м</t>
  </si>
  <si>
    <t>в/к</t>
  </si>
  <si>
    <t>Место</t>
  </si>
  <si>
    <t>6 дистанция</t>
  </si>
  <si>
    <t>7 дистанция</t>
  </si>
  <si>
    <t>Сно Андрей</t>
  </si>
  <si>
    <t>Бочарова Т.Г.</t>
  </si>
  <si>
    <t>Тропин Вячеслав</t>
  </si>
  <si>
    <t>Кузина Александра</t>
  </si>
  <si>
    <t>Богачев Алексей</t>
  </si>
  <si>
    <t>Рожков Сергей</t>
  </si>
  <si>
    <t>Лекарь Игорь</t>
  </si>
  <si>
    <t>Комарова Дарья</t>
  </si>
  <si>
    <t>Шашина Н.А.</t>
  </si>
  <si>
    <t>Бавыкина Екатерина</t>
  </si>
  <si>
    <t>Левина Е.А.</t>
  </si>
  <si>
    <t>Латыш Ксения</t>
  </si>
  <si>
    <t>Абдусаламов Эльдар</t>
  </si>
  <si>
    <t>Нахильчук Ольга</t>
  </si>
  <si>
    <t>Викторчик Алеся</t>
  </si>
  <si>
    <t>Косыгина Полина</t>
  </si>
  <si>
    <t>Иванова Виктория</t>
  </si>
  <si>
    <t>Гудков Александр</t>
  </si>
  <si>
    <t>Поляченко Дмитрий</t>
  </si>
  <si>
    <t>Одностайченко Анастасия</t>
  </si>
  <si>
    <t>Черемхина Арина</t>
  </si>
  <si>
    <t>Савонин Николай</t>
  </si>
  <si>
    <t>Мартыновский Вячеслав</t>
  </si>
  <si>
    <t>Степанова Виктория</t>
  </si>
  <si>
    <t>Кайрис Сергей</t>
  </si>
  <si>
    <t>Адамко Василий</t>
  </si>
  <si>
    <t>Амарян Артем</t>
  </si>
  <si>
    <t>Безгин Александр</t>
  </si>
  <si>
    <t>Рассолова Мария</t>
  </si>
  <si>
    <t>Земсков Александр</t>
  </si>
  <si>
    <t>Петров Игорь</t>
  </si>
  <si>
    <t>Дергачева Ксения</t>
  </si>
  <si>
    <t>Ткаченко Сергей</t>
  </si>
  <si>
    <t>Рудаков Евгений</t>
  </si>
  <si>
    <t>Легкобыт Н.В.</t>
  </si>
  <si>
    <t>Кваснов Виталий</t>
  </si>
  <si>
    <t>Клименко Мария</t>
  </si>
  <si>
    <t>Полякова Алена</t>
  </si>
  <si>
    <t>Сероштан Александра</t>
  </si>
  <si>
    <t>Смирнов Даниил</t>
  </si>
  <si>
    <t>Кравченко Диана</t>
  </si>
  <si>
    <t>Баландина Екатерина</t>
  </si>
  <si>
    <t>Кондрашов Никита</t>
  </si>
  <si>
    <t>Исаева Надежда</t>
  </si>
  <si>
    <t>Кухаренко Руслан</t>
  </si>
  <si>
    <t>Филатова Мария</t>
  </si>
  <si>
    <t>Сулейманова Аида</t>
  </si>
  <si>
    <t>Подосенова Алиса</t>
  </si>
  <si>
    <t>Абгарян Вазген</t>
  </si>
  <si>
    <t>Блинова Валерия</t>
  </si>
  <si>
    <t>Ефимова Лада</t>
  </si>
  <si>
    <t>Шкарина Елена</t>
  </si>
  <si>
    <t>Луковников Егор</t>
  </si>
  <si>
    <t>Шеффер Дмитрий</t>
  </si>
  <si>
    <t>175-1</t>
  </si>
  <si>
    <t>Михайлова Н.В.</t>
  </si>
  <si>
    <t>Алиев Виктор</t>
  </si>
  <si>
    <t>Аксельрод Карина</t>
  </si>
  <si>
    <t>Альбрехт Лев</t>
  </si>
  <si>
    <t>Виноградов Михаил</t>
  </si>
  <si>
    <t>Гришакова Галина</t>
  </si>
  <si>
    <t>175-2</t>
  </si>
  <si>
    <t>Жуковский Антон</t>
  </si>
  <si>
    <t>Кулик Николай</t>
  </si>
  <si>
    <t>Малиев Тимур</t>
  </si>
  <si>
    <t>Обрубова Ксения</t>
  </si>
  <si>
    <t>175-3</t>
  </si>
  <si>
    <t>Седина Яна</t>
  </si>
  <si>
    <t>Терентьева Алина</t>
  </si>
  <si>
    <t>Чечин Евгений</t>
  </si>
  <si>
    <t>Шувалова Арина</t>
  </si>
  <si>
    <t>Тодоров Александр</t>
  </si>
  <si>
    <t>пол</t>
  </si>
  <si>
    <t>Моисеев Денис</t>
  </si>
  <si>
    <t>Каблуков Александр</t>
  </si>
  <si>
    <t xml:space="preserve"> Волкова Светлана</t>
  </si>
  <si>
    <t xml:space="preserve">Чангелия Рати </t>
  </si>
  <si>
    <t xml:space="preserve">Мстоян Мамука </t>
  </si>
  <si>
    <t>Орлов Глеб</t>
  </si>
  <si>
    <t>Логачев Сергей</t>
  </si>
  <si>
    <t>Семина Анастасия</t>
  </si>
  <si>
    <t>Малина Денис</t>
  </si>
  <si>
    <t>Абгарян Арман</t>
  </si>
  <si>
    <t>Куликов Роман</t>
  </si>
  <si>
    <t>Михайлова Анна</t>
  </si>
  <si>
    <t>Разживина Ксения</t>
  </si>
  <si>
    <t>Чурсин Николай</t>
  </si>
  <si>
    <t>Борода Елена</t>
  </si>
  <si>
    <t>Бурганов Амир</t>
  </si>
  <si>
    <t>Агонеева Алина</t>
  </si>
  <si>
    <t>Белозерова Алиса</t>
  </si>
  <si>
    <t>Бочарова Влада</t>
  </si>
  <si>
    <t>Маркова Марина</t>
  </si>
  <si>
    <t>Процко Александр</t>
  </si>
  <si>
    <t>Будняков Максим</t>
  </si>
  <si>
    <t>Галеева Вероника</t>
  </si>
  <si>
    <t>Горлевский Антон</t>
  </si>
  <si>
    <t>Семенов Сергей</t>
  </si>
  <si>
    <t>Кофтина Ксения</t>
  </si>
  <si>
    <t>Аршалян Артем</t>
  </si>
  <si>
    <t>Мазин Данила</t>
  </si>
  <si>
    <t>Ильин Евгений</t>
  </si>
  <si>
    <t>Воронин Арсений</t>
  </si>
  <si>
    <t>Григорьев Дмитрий</t>
  </si>
  <si>
    <t>Зайцев Владислав</t>
  </si>
  <si>
    <t>Олина Алина</t>
  </si>
  <si>
    <t>Пушечкин Вячеслав</t>
  </si>
  <si>
    <t>Эманузль Н.Ю.</t>
  </si>
  <si>
    <t>Агафонов Вячеслав</t>
  </si>
  <si>
    <t>Канчуковский Владислав</t>
  </si>
  <si>
    <t>Миронович Иван</t>
  </si>
  <si>
    <t>Шуйская Анна</t>
  </si>
  <si>
    <t>Романов Иван</t>
  </si>
  <si>
    <t>Волгин Евгений</t>
  </si>
  <si>
    <t>Калтыков Петр</t>
  </si>
  <si>
    <t>Бабарова Анастасия</t>
  </si>
  <si>
    <t>Телятникова Т.Ю.</t>
  </si>
  <si>
    <t>Субботин Данил</t>
  </si>
  <si>
    <t>Носов Николай</t>
  </si>
  <si>
    <t>Мишенёв Никита</t>
  </si>
  <si>
    <t>Кибакин Петр</t>
  </si>
  <si>
    <t>Смирнов Руслан</t>
  </si>
  <si>
    <t>Кондратюк Влада</t>
  </si>
  <si>
    <t>Куртакова Валерия</t>
  </si>
  <si>
    <t>Крылова Кристина</t>
  </si>
  <si>
    <t>Лишневская Екатерина</t>
  </si>
  <si>
    <t>Майсюкова Виктория</t>
  </si>
  <si>
    <t>Белинский Денис</t>
  </si>
  <si>
    <t>Миранский Егор</t>
  </si>
  <si>
    <t>Дордий Андрей</t>
  </si>
  <si>
    <t>Абдуев Эльмир</t>
  </si>
  <si>
    <t>Мигай Владимир</t>
  </si>
  <si>
    <t>Певцова Анна</t>
  </si>
  <si>
    <t>Дудникова Дарья</t>
  </si>
  <si>
    <t>Наумова Диана</t>
  </si>
  <si>
    <t>Нечаева Александра</t>
  </si>
  <si>
    <t>Лупкин Максим</t>
  </si>
  <si>
    <t>Алиев Ахмед</t>
  </si>
  <si>
    <t>Бурков Вадим</t>
  </si>
  <si>
    <t>Козлов Павел</t>
  </si>
  <si>
    <t>ДДТ-1</t>
  </si>
  <si>
    <t>Платонов Павел</t>
  </si>
  <si>
    <t>Руднев Дмитрий</t>
  </si>
  <si>
    <t>Траулько Ярослав</t>
  </si>
  <si>
    <t>Баранова Анастасия</t>
  </si>
  <si>
    <t>Денисова Дарья</t>
  </si>
  <si>
    <t>ДДТ-2</t>
  </si>
  <si>
    <t>Муравьев Максим</t>
  </si>
  <si>
    <t>Жадаева Диана</t>
  </si>
  <si>
    <t>Новикова Виктория</t>
  </si>
  <si>
    <t>Медведков Олег</t>
  </si>
  <si>
    <t>Миролюбов Марк</t>
  </si>
  <si>
    <t>ДДТ-3</t>
  </si>
  <si>
    <t>Деловерова Анастасия</t>
  </si>
  <si>
    <t>Иванов Михаил</t>
  </si>
  <si>
    <t>Санников Вячеслав</t>
  </si>
  <si>
    <t>Бутенко Дмитрий</t>
  </si>
  <si>
    <t>ДДТ-4</t>
  </si>
  <si>
    <t>Калинова Ольга</t>
  </si>
  <si>
    <t>Безастойно Евгения</t>
  </si>
  <si>
    <t>Ивантатов Даниил</t>
  </si>
  <si>
    <t>ДДТ-5</t>
  </si>
  <si>
    <t>Берестнева Светлана</t>
  </si>
  <si>
    <t>Варламова Кристина</t>
  </si>
  <si>
    <t>Бессонова Ю.А.</t>
  </si>
  <si>
    <t>Борисова Анастасия</t>
  </si>
  <si>
    <t>Молина Алена</t>
  </si>
  <si>
    <t>Ипполитова Анастасия</t>
  </si>
  <si>
    <t>Пиллипенко Наталья</t>
  </si>
  <si>
    <t>Волкова Дарья</t>
  </si>
  <si>
    <t>Панков Константин</t>
  </si>
  <si>
    <t>Ерыгин Илья</t>
  </si>
  <si>
    <t>Еленская Анна</t>
  </si>
  <si>
    <t>Быков Владислав</t>
  </si>
  <si>
    <t>Юрченко Петр</t>
  </si>
  <si>
    <t>Гасанова Валерия</t>
  </si>
  <si>
    <t>Федоров Александр</t>
  </si>
  <si>
    <t>Иванов Иван</t>
  </si>
  <si>
    <t>Торба Кристина</t>
  </si>
  <si>
    <t>Удовиченко Денис</t>
  </si>
  <si>
    <t>71-1</t>
  </si>
  <si>
    <t>Углова Ульяна</t>
  </si>
  <si>
    <t>Пиярская Любовь</t>
  </si>
  <si>
    <t>Горошкин Юрий</t>
  </si>
  <si>
    <t>Малиночко Владислав</t>
  </si>
  <si>
    <t>Саков Валерий</t>
  </si>
  <si>
    <t>Варсанофьев Роман</t>
  </si>
  <si>
    <t>Рзаев Ниджад</t>
  </si>
  <si>
    <t>Горошкин Андрей</t>
  </si>
  <si>
    <t>Лавор Кирилл</t>
  </si>
  <si>
    <t>Иохельсон Маргарита</t>
  </si>
  <si>
    <t>Арцибасова Дарья</t>
  </si>
  <si>
    <t>Самохин</t>
  </si>
  <si>
    <t>Амбросимов Федор</t>
  </si>
  <si>
    <t>ДДТ</t>
  </si>
  <si>
    <t>цвр</t>
  </si>
  <si>
    <t>Распопов Вячеслав</t>
  </si>
  <si>
    <t>Воронцов Борис</t>
  </si>
  <si>
    <t>Иванников Никита</t>
  </si>
  <si>
    <t>Кабурган Анастасия</t>
  </si>
  <si>
    <t>Попкова Анастасия</t>
  </si>
  <si>
    <t>Григорьев Петр</t>
  </si>
  <si>
    <t>Тихомиров Михаил</t>
  </si>
  <si>
    <t>Васильева Юлия</t>
  </si>
  <si>
    <t>Миллер Константин</t>
  </si>
  <si>
    <t>Морозова Екатерина</t>
  </si>
  <si>
    <t>ЦВР</t>
  </si>
  <si>
    <t>Копашилина Маргарита</t>
  </si>
  <si>
    <t>Смирнова Кристина</t>
  </si>
  <si>
    <t>Мухина Елизавета</t>
  </si>
  <si>
    <t>Шулькина Ольга</t>
  </si>
  <si>
    <t>Цивенко Леонид</t>
  </si>
  <si>
    <t>Бобриков Иван</t>
  </si>
  <si>
    <t>Цаплыгин Александр</t>
  </si>
  <si>
    <t>Ромашова Виктория</t>
  </si>
  <si>
    <t>Евдокимова Екатерина</t>
  </si>
  <si>
    <t>Федоров</t>
  </si>
  <si>
    <t>72-138</t>
  </si>
  <si>
    <t>Костикин Кирилл</t>
  </si>
  <si>
    <t>Лебедева Анастасия</t>
  </si>
  <si>
    <t>Подкина Анастасия</t>
  </si>
  <si>
    <t>Пойм Алена</t>
  </si>
  <si>
    <t>Урядина Анастасия</t>
  </si>
  <si>
    <t>Ворожбитова Виктория</t>
  </si>
  <si>
    <t>Брянцев Вячеслав</t>
  </si>
  <si>
    <t>Шанешков Александр</t>
  </si>
  <si>
    <t>Курицына</t>
  </si>
  <si>
    <t>Рыжков Вячеслав</t>
  </si>
  <si>
    <t>Горин Даниил</t>
  </si>
  <si>
    <t>Фортунатова Елена</t>
  </si>
  <si>
    <t>Павлова Светлана</t>
  </si>
  <si>
    <t>Павлов Константин</t>
  </si>
  <si>
    <t>Карасев Кирилл</t>
  </si>
  <si>
    <t>Мошкина Анна</t>
  </si>
  <si>
    <t>Полевой Артем</t>
  </si>
  <si>
    <t>Шестаков Дмитрий</t>
  </si>
  <si>
    <t>Гришин Виктор</t>
  </si>
  <si>
    <t>Павлов Дмитрий</t>
  </si>
  <si>
    <t>Муждаба Даниил</t>
  </si>
  <si>
    <t>Третьяк Александра</t>
  </si>
  <si>
    <t>Дьяченко Николай</t>
  </si>
  <si>
    <t>Середа Елизавета</t>
  </si>
  <si>
    <t>Дудинский Егор</t>
  </si>
  <si>
    <t>Шулецков Ярослав</t>
  </si>
  <si>
    <t>Шахманов Сергей</t>
  </si>
  <si>
    <t>Шахманов Максим</t>
  </si>
  <si>
    <t>Харак Константин</t>
  </si>
  <si>
    <t>Кокорин Николай</t>
  </si>
  <si>
    <t>Ефимов Никита</t>
  </si>
  <si>
    <t>Бурмистрова Кристина</t>
  </si>
  <si>
    <t>Соколова С.В.</t>
  </si>
  <si>
    <t>Климович Алексей</t>
  </si>
  <si>
    <t>Красноперов Василий</t>
  </si>
  <si>
    <t>Скородумова Татьяна</t>
  </si>
  <si>
    <t>Иванов Вячеслав</t>
  </si>
  <si>
    <t>Скородумов Сергей</t>
  </si>
  <si>
    <t>Харчева Наталья</t>
  </si>
  <si>
    <t>Думан Роза</t>
  </si>
  <si>
    <t>Юдина Полина</t>
  </si>
  <si>
    <t>Котиков Алексей</t>
  </si>
  <si>
    <t>Белянчикова Ксения</t>
  </si>
  <si>
    <t>Сазонова Мария</t>
  </si>
  <si>
    <t>Савельев Даниил</t>
  </si>
  <si>
    <t>Березка</t>
  </si>
  <si>
    <t>Дмитриева Е.Р.</t>
  </si>
  <si>
    <t>Нестеров Илья</t>
  </si>
  <si>
    <t>Покшин Олег</t>
  </si>
  <si>
    <t>Сидорович Артем</t>
  </si>
  <si>
    <t>Синева Ирина</t>
  </si>
  <si>
    <t>Фомин Григорий</t>
  </si>
  <si>
    <t>Горев Димитрий</t>
  </si>
  <si>
    <t>Башкиров Валентин</t>
  </si>
  <si>
    <t>Гладких Святослав</t>
  </si>
  <si>
    <t>Бежик Рада</t>
  </si>
  <si>
    <t>Атрахов Р</t>
  </si>
  <si>
    <t>Борисова А</t>
  </si>
  <si>
    <t>Овчинникова Анастасия</t>
  </si>
  <si>
    <t>Курган Екатерина</t>
  </si>
  <si>
    <t>Чеботарева Полина</t>
  </si>
  <si>
    <t>Родина Вероника</t>
  </si>
  <si>
    <t>Николаева Елизавета</t>
  </si>
  <si>
    <t>Устрова Анастасия</t>
  </si>
  <si>
    <t>Гранатова Елизавета</t>
  </si>
  <si>
    <t>Бирюкова Арина</t>
  </si>
  <si>
    <t>ДДТ-6</t>
  </si>
  <si>
    <t>ДДТ-7</t>
  </si>
  <si>
    <t>ДДТ-8</t>
  </si>
  <si>
    <t>ДДТ-9</t>
  </si>
  <si>
    <t>ДДТ-10</t>
  </si>
  <si>
    <t>ДДТ-11</t>
  </si>
  <si>
    <t>ДДТ-12</t>
  </si>
  <si>
    <t>ДДТ-13</t>
  </si>
  <si>
    <t>15.00</t>
  </si>
  <si>
    <t>16.00</t>
  </si>
  <si>
    <t>17.00</t>
  </si>
  <si>
    <t>18.00</t>
  </si>
  <si>
    <t>Начало финала</t>
  </si>
  <si>
    <t>138</t>
  </si>
  <si>
    <t>Финал состоится 17 ноября(среда) на скалодроме ДДТ Калининского района</t>
  </si>
  <si>
    <t>Дьяченко Никола</t>
  </si>
  <si>
    <t>Саликов К.Ю.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</si>
</sst>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h:mm:ss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textRotation="90"/>
    </xf>
    <xf numFmtId="0" fontId="20" fillId="0" borderId="0" xfId="0" applyFont="1" applyAlignment="1">
      <alignment horizontal="center" textRotation="90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 horizontal="center" textRotation="9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5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19" fillId="0" borderId="16" xfId="0" applyFont="1" applyBorder="1" applyAlignment="1">
      <alignment horizontal="center" textRotation="90"/>
    </xf>
    <xf numFmtId="49" fontId="19" fillId="0" borderId="16" xfId="0" applyNumberFormat="1" applyFont="1" applyBorder="1" applyAlignment="1">
      <alignment horizontal="center" textRotation="90"/>
    </xf>
    <xf numFmtId="0" fontId="18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14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1" fontId="20" fillId="0" borderId="17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8" xfId="0" applyFont="1" applyBorder="1" applyAlignment="1">
      <alignment/>
    </xf>
    <xf numFmtId="49" fontId="19" fillId="0" borderId="18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9" xfId="0" applyFont="1" applyBorder="1" applyAlignment="1">
      <alignment/>
    </xf>
    <xf numFmtId="49" fontId="19" fillId="0" borderId="19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64" fontId="20" fillId="0" borderId="2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9" fontId="19" fillId="0" borderId="14" xfId="0" applyNumberFormat="1" applyFont="1" applyBorder="1" applyAlignment="1">
      <alignment horizontal="center" textRotation="90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textRotation="90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21" xfId="0" applyFont="1" applyBorder="1" applyAlignment="1">
      <alignment horizontal="center" textRotation="90"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49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49" fontId="19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5" xfId="0" applyFont="1" applyBorder="1" applyAlignment="1">
      <alignment/>
    </xf>
    <xf numFmtId="49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8" fillId="0" borderId="22" xfId="0" applyFont="1" applyBorder="1" applyAlignment="1">
      <alignment/>
    </xf>
    <xf numFmtId="1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7" xfId="0" applyNumberFormat="1" applyFont="1" applyBorder="1" applyAlignment="1">
      <alignment/>
    </xf>
    <xf numFmtId="1" fontId="20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8" fillId="0" borderId="27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7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42" xfId="0" applyNumberFormat="1" applyFont="1" applyBorder="1" applyAlignment="1">
      <alignment/>
    </xf>
    <xf numFmtId="165" fontId="20" fillId="0" borderId="33" xfId="0" applyNumberFormat="1" applyFont="1" applyBorder="1" applyAlignment="1">
      <alignment/>
    </xf>
    <xf numFmtId="165" fontId="20" fillId="0" borderId="37" xfId="0" applyNumberFormat="1" applyFont="1" applyBorder="1" applyAlignment="1">
      <alignment/>
    </xf>
    <xf numFmtId="165" fontId="20" fillId="0" borderId="38" xfId="0" applyNumberFormat="1" applyFont="1" applyBorder="1" applyAlignment="1">
      <alignment/>
    </xf>
    <xf numFmtId="0" fontId="18" fillId="0" borderId="43" xfId="0" applyFont="1" applyBorder="1" applyAlignment="1">
      <alignment/>
    </xf>
    <xf numFmtId="0" fontId="20" fillId="0" borderId="44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45" xfId="0" applyNumberFormat="1" applyFont="1" applyBorder="1" applyAlignment="1">
      <alignment/>
    </xf>
    <xf numFmtId="165" fontId="20" fillId="0" borderId="20" xfId="0" applyNumberFormat="1" applyFont="1" applyBorder="1" applyAlignment="1">
      <alignment/>
    </xf>
    <xf numFmtId="165" fontId="20" fillId="0" borderId="46" xfId="0" applyNumberFormat="1" applyFont="1" applyBorder="1" applyAlignment="1">
      <alignment/>
    </xf>
    <xf numFmtId="0" fontId="18" fillId="0" borderId="25" xfId="0" applyFont="1" applyBorder="1" applyAlignment="1">
      <alignment/>
    </xf>
    <xf numFmtId="164" fontId="20" fillId="0" borderId="47" xfId="0" applyNumberFormat="1" applyFont="1" applyBorder="1" applyAlignment="1">
      <alignment/>
    </xf>
    <xf numFmtId="165" fontId="20" fillId="0" borderId="47" xfId="0" applyNumberFormat="1" applyFont="1" applyBorder="1" applyAlignment="1">
      <alignment/>
    </xf>
    <xf numFmtId="165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center" textRotation="90"/>
    </xf>
    <xf numFmtId="0" fontId="18" fillId="0" borderId="33" xfId="0" applyFont="1" applyBorder="1" applyAlignment="1">
      <alignment/>
    </xf>
    <xf numFmtId="164" fontId="20" fillId="0" borderId="51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46" xfId="0" applyFont="1" applyBorder="1" applyAlignment="1">
      <alignment/>
    </xf>
    <xf numFmtId="165" fontId="20" fillId="0" borderId="53" xfId="0" applyNumberFormat="1" applyFont="1" applyBorder="1" applyAlignment="1">
      <alignment/>
    </xf>
    <xf numFmtId="165" fontId="20" fillId="0" borderId="54" xfId="0" applyNumberFormat="1" applyFont="1" applyBorder="1" applyAlignment="1">
      <alignment/>
    </xf>
    <xf numFmtId="165" fontId="20" fillId="0" borderId="55" xfId="0" applyNumberFormat="1" applyFont="1" applyBorder="1" applyAlignment="1">
      <alignment/>
    </xf>
    <xf numFmtId="165" fontId="20" fillId="0" borderId="56" xfId="0" applyNumberFormat="1" applyFont="1" applyBorder="1" applyAlignment="1">
      <alignment/>
    </xf>
    <xf numFmtId="165" fontId="20" fillId="0" borderId="57" xfId="0" applyNumberFormat="1" applyFont="1" applyBorder="1" applyAlignment="1">
      <alignment/>
    </xf>
    <xf numFmtId="0" fontId="20" fillId="0" borderId="58" xfId="0" applyFont="1" applyBorder="1" applyAlignment="1">
      <alignment/>
    </xf>
    <xf numFmtId="165" fontId="20" fillId="0" borderId="59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164" fontId="20" fillId="0" borderId="22" xfId="0" applyNumberFormat="1" applyFont="1" applyBorder="1" applyAlignment="1">
      <alignment/>
    </xf>
    <xf numFmtId="165" fontId="20" fillId="0" borderId="22" xfId="0" applyNumberFormat="1" applyFont="1" applyBorder="1" applyAlignment="1">
      <alignment/>
    </xf>
    <xf numFmtId="164" fontId="20" fillId="0" borderId="22" xfId="0" applyNumberFormat="1" applyFont="1" applyFill="1" applyBorder="1" applyAlignment="1">
      <alignment/>
    </xf>
    <xf numFmtId="164" fontId="20" fillId="0" borderId="25" xfId="0" applyNumberFormat="1" applyFont="1" applyBorder="1" applyAlignment="1">
      <alignment/>
    </xf>
    <xf numFmtId="165" fontId="20" fillId="0" borderId="25" xfId="0" applyNumberFormat="1" applyFont="1" applyBorder="1" applyAlignment="1">
      <alignment/>
    </xf>
    <xf numFmtId="164" fontId="20" fillId="0" borderId="24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64" fontId="20" fillId="0" borderId="25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165" fontId="20" fillId="0" borderId="60" xfId="0" applyNumberFormat="1" applyFont="1" applyBorder="1" applyAlignment="1">
      <alignment/>
    </xf>
    <xf numFmtId="164" fontId="20" fillId="0" borderId="33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20" fillId="0" borderId="43" xfId="0" applyNumberFormat="1" applyFont="1" applyBorder="1" applyAlignment="1">
      <alignment/>
    </xf>
    <xf numFmtId="165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>
      <alignment/>
    </xf>
    <xf numFmtId="165" fontId="20" fillId="0" borderId="51" xfId="0" applyNumberFormat="1" applyFont="1" applyBorder="1" applyAlignment="1">
      <alignment/>
    </xf>
    <xf numFmtId="164" fontId="20" fillId="0" borderId="53" xfId="0" applyNumberFormat="1" applyFont="1" applyBorder="1" applyAlignment="1">
      <alignment/>
    </xf>
    <xf numFmtId="0" fontId="20" fillId="0" borderId="33" xfId="0" applyFont="1" applyBorder="1" applyAlignment="1">
      <alignment/>
    </xf>
    <xf numFmtId="165" fontId="20" fillId="0" borderId="18" xfId="0" applyNumberFormat="1" applyFont="1" applyBorder="1" applyAlignment="1">
      <alignment/>
    </xf>
    <xf numFmtId="164" fontId="20" fillId="0" borderId="17" xfId="0" applyNumberFormat="1" applyFont="1" applyBorder="1" applyAlignment="1">
      <alignment/>
    </xf>
    <xf numFmtId="164" fontId="20" fillId="0" borderId="61" xfId="0" applyNumberFormat="1" applyFont="1" applyBorder="1" applyAlignment="1">
      <alignment/>
    </xf>
    <xf numFmtId="164" fontId="20" fillId="0" borderId="62" xfId="0" applyNumberFormat="1" applyFont="1" applyBorder="1" applyAlignment="1">
      <alignment/>
    </xf>
    <xf numFmtId="164" fontId="20" fillId="0" borderId="49" xfId="0" applyNumberFormat="1" applyFont="1" applyBorder="1" applyAlignment="1">
      <alignment/>
    </xf>
    <xf numFmtId="164" fontId="20" fillId="0" borderId="42" xfId="0" applyNumberFormat="1" applyFont="1" applyBorder="1" applyAlignment="1">
      <alignment/>
    </xf>
    <xf numFmtId="165" fontId="20" fillId="0" borderId="63" xfId="0" applyNumberFormat="1" applyFont="1" applyBorder="1" applyAlignment="1">
      <alignment/>
    </xf>
    <xf numFmtId="165" fontId="20" fillId="0" borderId="64" xfId="0" applyNumberFormat="1" applyFont="1" applyBorder="1" applyAlignment="1">
      <alignment/>
    </xf>
    <xf numFmtId="165" fontId="20" fillId="0" borderId="65" xfId="0" applyNumberFormat="1" applyFont="1" applyBorder="1" applyAlignment="1">
      <alignment/>
    </xf>
    <xf numFmtId="165" fontId="20" fillId="0" borderId="58" xfId="0" applyNumberFormat="1" applyFont="1" applyBorder="1" applyAlignment="1">
      <alignment/>
    </xf>
    <xf numFmtId="165" fontId="20" fillId="0" borderId="66" xfId="0" applyNumberFormat="1" applyFont="1" applyBorder="1" applyAlignment="1">
      <alignment/>
    </xf>
    <xf numFmtId="165" fontId="20" fillId="0" borderId="67" xfId="0" applyNumberFormat="1" applyFont="1" applyBorder="1" applyAlignment="1">
      <alignment/>
    </xf>
    <xf numFmtId="165" fontId="20" fillId="0" borderId="68" xfId="0" applyNumberFormat="1" applyFont="1" applyBorder="1" applyAlignment="1">
      <alignment/>
    </xf>
    <xf numFmtId="165" fontId="20" fillId="0" borderId="69" xfId="0" applyNumberFormat="1" applyFont="1" applyBorder="1" applyAlignment="1">
      <alignment/>
    </xf>
    <xf numFmtId="165" fontId="20" fillId="0" borderId="70" xfId="0" applyNumberFormat="1" applyFont="1" applyBorder="1" applyAlignment="1">
      <alignment/>
    </xf>
    <xf numFmtId="0" fontId="20" fillId="0" borderId="69" xfId="0" applyFont="1" applyBorder="1" applyAlignment="1">
      <alignment/>
    </xf>
    <xf numFmtId="164" fontId="20" fillId="0" borderId="70" xfId="0" applyNumberFormat="1" applyFont="1" applyBorder="1" applyAlignment="1">
      <alignment/>
    </xf>
    <xf numFmtId="165" fontId="20" fillId="0" borderId="71" xfId="0" applyNumberFormat="1" applyFont="1" applyBorder="1" applyAlignment="1">
      <alignment/>
    </xf>
    <xf numFmtId="165" fontId="20" fillId="0" borderId="27" xfId="0" applyNumberFormat="1" applyFont="1" applyBorder="1" applyAlignment="1">
      <alignment/>
    </xf>
    <xf numFmtId="165" fontId="20" fillId="0" borderId="72" xfId="0" applyNumberFormat="1" applyFont="1" applyBorder="1" applyAlignment="1">
      <alignment/>
    </xf>
    <xf numFmtId="164" fontId="20" fillId="0" borderId="71" xfId="0" applyNumberFormat="1" applyFont="1" applyBorder="1" applyAlignment="1">
      <alignment/>
    </xf>
    <xf numFmtId="0" fontId="19" fillId="0" borderId="27" xfId="0" applyFont="1" applyBorder="1" applyAlignment="1">
      <alignment/>
    </xf>
    <xf numFmtId="164" fontId="20" fillId="0" borderId="27" xfId="0" applyNumberFormat="1" applyFont="1" applyBorder="1" applyAlignment="1">
      <alignment/>
    </xf>
    <xf numFmtId="1" fontId="20" fillId="0" borderId="45" xfId="0" applyNumberFormat="1" applyFont="1" applyBorder="1" applyAlignment="1">
      <alignment/>
    </xf>
    <xf numFmtId="1" fontId="20" fillId="0" borderId="35" xfId="0" applyNumberFormat="1" applyFont="1" applyBorder="1" applyAlignment="1">
      <alignment/>
    </xf>
    <xf numFmtId="164" fontId="20" fillId="0" borderId="45" xfId="0" applyNumberFormat="1" applyFont="1" applyBorder="1" applyAlignment="1">
      <alignment/>
    </xf>
    <xf numFmtId="165" fontId="20" fillId="0" borderId="73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69" xfId="0" applyNumberFormat="1" applyFont="1" applyBorder="1" applyAlignment="1">
      <alignment/>
    </xf>
    <xf numFmtId="164" fontId="20" fillId="0" borderId="35" xfId="0" applyNumberFormat="1" applyFont="1" applyBorder="1" applyAlignment="1">
      <alignment/>
    </xf>
    <xf numFmtId="0" fontId="20" fillId="0" borderId="74" xfId="0" applyFont="1" applyBorder="1" applyAlignment="1">
      <alignment horizontal="center" textRotation="90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0" fillId="0" borderId="76" xfId="0" applyFont="1" applyBorder="1" applyAlignment="1">
      <alignment/>
    </xf>
    <xf numFmtId="49" fontId="19" fillId="0" borderId="76" xfId="0" applyNumberFormat="1" applyFont="1" applyBorder="1" applyAlignment="1">
      <alignment/>
    </xf>
    <xf numFmtId="0" fontId="18" fillId="0" borderId="77" xfId="0" applyFont="1" applyBorder="1" applyAlignment="1">
      <alignment/>
    </xf>
    <xf numFmtId="0" fontId="19" fillId="0" borderId="77" xfId="0" applyFont="1" applyBorder="1" applyAlignment="1">
      <alignment/>
    </xf>
    <xf numFmtId="164" fontId="20" fillId="0" borderId="77" xfId="0" applyNumberFormat="1" applyFont="1" applyBorder="1" applyAlignment="1">
      <alignment/>
    </xf>
    <xf numFmtId="165" fontId="20" fillId="0" borderId="77" xfId="0" applyNumberFormat="1" applyFont="1" applyBorder="1" applyAlignment="1">
      <alignment/>
    </xf>
    <xf numFmtId="165" fontId="20" fillId="0" borderId="76" xfId="0" applyNumberFormat="1" applyFont="1" applyBorder="1" applyAlignment="1">
      <alignment/>
    </xf>
    <xf numFmtId="165" fontId="20" fillId="0" borderId="78" xfId="0" applyNumberFormat="1" applyFont="1" applyBorder="1" applyAlignment="1">
      <alignment/>
    </xf>
    <xf numFmtId="164" fontId="20" fillId="0" borderId="76" xfId="0" applyNumberFormat="1" applyFont="1" applyBorder="1" applyAlignment="1">
      <alignment/>
    </xf>
    <xf numFmtId="165" fontId="20" fillId="0" borderId="79" xfId="0" applyNumberFormat="1" applyFont="1" applyBorder="1" applyAlignment="1">
      <alignment/>
    </xf>
    <xf numFmtId="1" fontId="20" fillId="0" borderId="80" xfId="0" applyNumberFormat="1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71" xfId="0" applyFont="1" applyBorder="1" applyAlignment="1">
      <alignment/>
    </xf>
    <xf numFmtId="0" fontId="20" fillId="0" borderId="71" xfId="0" applyFont="1" applyBorder="1" applyAlignment="1">
      <alignment/>
    </xf>
    <xf numFmtId="49" fontId="19" fillId="0" borderId="71" xfId="0" applyNumberFormat="1" applyFont="1" applyBorder="1" applyAlignment="1">
      <alignment/>
    </xf>
    <xf numFmtId="164" fontId="20" fillId="0" borderId="46" xfId="0" applyNumberFormat="1" applyFont="1" applyBorder="1" applyAlignment="1">
      <alignment/>
    </xf>
    <xf numFmtId="0" fontId="18" fillId="0" borderId="82" xfId="0" applyFont="1" applyBorder="1" applyAlignment="1">
      <alignment/>
    </xf>
    <xf numFmtId="0" fontId="19" fillId="0" borderId="82" xfId="0" applyFont="1" applyBorder="1" applyAlignment="1">
      <alignment/>
    </xf>
    <xf numFmtId="164" fontId="20" fillId="0" borderId="83" xfId="0" applyNumberFormat="1" applyFont="1" applyBorder="1" applyAlignment="1">
      <alignment/>
    </xf>
    <xf numFmtId="165" fontId="20" fillId="0" borderId="84" xfId="0" applyNumberFormat="1" applyFont="1" applyBorder="1" applyAlignment="1">
      <alignment/>
    </xf>
    <xf numFmtId="165" fontId="20" fillId="0" borderId="82" xfId="0" applyNumberFormat="1" applyFont="1" applyBorder="1" applyAlignment="1">
      <alignment/>
    </xf>
    <xf numFmtId="165" fontId="20" fillId="0" borderId="83" xfId="0" applyNumberFormat="1" applyFont="1" applyBorder="1" applyAlignment="1">
      <alignment/>
    </xf>
    <xf numFmtId="164" fontId="20" fillId="0" borderId="82" xfId="0" applyNumberFormat="1" applyFont="1" applyBorder="1" applyAlignment="1">
      <alignment/>
    </xf>
    <xf numFmtId="165" fontId="20" fillId="0" borderId="85" xfId="0" applyNumberFormat="1" applyFont="1" applyBorder="1" applyAlignment="1">
      <alignment/>
    </xf>
    <xf numFmtId="1" fontId="20" fillId="0" borderId="86" xfId="0" applyNumberFormat="1" applyFont="1" applyBorder="1" applyAlignment="1">
      <alignment/>
    </xf>
    <xf numFmtId="164" fontId="20" fillId="0" borderId="37" xfId="0" applyNumberFormat="1" applyFont="1" applyBorder="1" applyAlignment="1">
      <alignment/>
    </xf>
    <xf numFmtId="0" fontId="20" fillId="0" borderId="87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89" xfId="0" applyFont="1" applyBorder="1" applyAlignment="1">
      <alignment/>
    </xf>
    <xf numFmtId="0" fontId="20" fillId="0" borderId="89" xfId="0" applyFont="1" applyBorder="1" applyAlignment="1">
      <alignment/>
    </xf>
    <xf numFmtId="49" fontId="19" fillId="0" borderId="89" xfId="0" applyNumberFormat="1" applyFont="1" applyBorder="1" applyAlignment="1">
      <alignment/>
    </xf>
    <xf numFmtId="0" fontId="18" fillId="0" borderId="90" xfId="0" applyFont="1" applyBorder="1" applyAlignment="1">
      <alignment/>
    </xf>
    <xf numFmtId="0" fontId="19" fillId="0" borderId="90" xfId="0" applyFont="1" applyBorder="1" applyAlignment="1">
      <alignment/>
    </xf>
    <xf numFmtId="164" fontId="20" fillId="0" borderId="91" xfId="0" applyNumberFormat="1" applyFont="1" applyBorder="1" applyAlignment="1">
      <alignment/>
    </xf>
    <xf numFmtId="165" fontId="20" fillId="0" borderId="23" xfId="0" applyNumberFormat="1" applyFont="1" applyBorder="1" applyAlignment="1">
      <alignment/>
    </xf>
    <xf numFmtId="165" fontId="20" fillId="0" borderId="92" xfId="0" applyNumberFormat="1" applyFont="1" applyBorder="1" applyAlignment="1">
      <alignment/>
    </xf>
    <xf numFmtId="165" fontId="20" fillId="0" borderId="89" xfId="0" applyNumberFormat="1" applyFont="1" applyBorder="1" applyAlignment="1">
      <alignment/>
    </xf>
    <xf numFmtId="165" fontId="20" fillId="0" borderId="90" xfId="0" applyNumberFormat="1" applyFont="1" applyBorder="1" applyAlignment="1">
      <alignment/>
    </xf>
    <xf numFmtId="164" fontId="20" fillId="0" borderId="90" xfId="0" applyNumberFormat="1" applyFont="1" applyBorder="1" applyAlignment="1">
      <alignment/>
    </xf>
    <xf numFmtId="165" fontId="20" fillId="0" borderId="93" xfId="0" applyNumberFormat="1" applyFont="1" applyBorder="1" applyAlignment="1">
      <alignment/>
    </xf>
    <xf numFmtId="1" fontId="20" fillId="0" borderId="94" xfId="0" applyNumberFormat="1" applyFont="1" applyBorder="1" applyAlignment="1">
      <alignment/>
    </xf>
    <xf numFmtId="0" fontId="19" fillId="0" borderId="95" xfId="0" applyFont="1" applyBorder="1" applyAlignment="1">
      <alignment/>
    </xf>
    <xf numFmtId="1" fontId="20" fillId="0" borderId="96" xfId="0" applyNumberFormat="1" applyFont="1" applyBorder="1" applyAlignment="1">
      <alignment/>
    </xf>
    <xf numFmtId="1" fontId="20" fillId="0" borderId="97" xfId="0" applyNumberFormat="1" applyFont="1" applyBorder="1" applyAlignment="1">
      <alignment/>
    </xf>
    <xf numFmtId="0" fontId="19" fillId="0" borderId="98" xfId="0" applyFont="1" applyBorder="1" applyAlignment="1">
      <alignment/>
    </xf>
    <xf numFmtId="0" fontId="18" fillId="0" borderId="99" xfId="0" applyFont="1" applyBorder="1" applyAlignment="1">
      <alignment/>
    </xf>
    <xf numFmtId="0" fontId="18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00" xfId="0" applyFont="1" applyBorder="1" applyAlignment="1">
      <alignment/>
    </xf>
    <xf numFmtId="164" fontId="20" fillId="0" borderId="87" xfId="0" applyNumberFormat="1" applyFont="1" applyBorder="1" applyAlignment="1">
      <alignment/>
    </xf>
    <xf numFmtId="1" fontId="20" fillId="0" borderId="101" xfId="0" applyNumberFormat="1" applyFont="1" applyBorder="1" applyAlignment="1">
      <alignment/>
    </xf>
    <xf numFmtId="0" fontId="19" fillId="0" borderId="91" xfId="0" applyFont="1" applyBorder="1" applyAlignment="1">
      <alignment/>
    </xf>
    <xf numFmtId="164" fontId="20" fillId="0" borderId="23" xfId="0" applyNumberFormat="1" applyFont="1" applyBorder="1" applyAlignment="1">
      <alignment/>
    </xf>
    <xf numFmtId="165" fontId="20" fillId="0" borderId="102" xfId="0" applyNumberFormat="1" applyFont="1" applyBorder="1" applyAlignment="1">
      <alignment/>
    </xf>
    <xf numFmtId="0" fontId="19" fillId="0" borderId="99" xfId="0" applyFont="1" applyBorder="1" applyAlignment="1">
      <alignment/>
    </xf>
    <xf numFmtId="165" fontId="20" fillId="0" borderId="103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18" fillId="0" borderId="26" xfId="0" applyFont="1" applyBorder="1" applyAlignment="1">
      <alignment/>
    </xf>
    <xf numFmtId="165" fontId="20" fillId="0" borderId="26" xfId="0" applyNumberFormat="1" applyFont="1" applyBorder="1" applyAlignment="1">
      <alignment/>
    </xf>
    <xf numFmtId="164" fontId="20" fillId="0" borderId="26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9" fillId="0" borderId="104" xfId="0" applyFont="1" applyBorder="1" applyAlignment="1">
      <alignment/>
    </xf>
    <xf numFmtId="0" fontId="19" fillId="0" borderId="105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68" xfId="0" applyFont="1" applyBorder="1" applyAlignment="1">
      <alignment/>
    </xf>
    <xf numFmtId="49" fontId="19" fillId="0" borderId="68" xfId="0" applyNumberFormat="1" applyFont="1" applyBorder="1" applyAlignment="1">
      <alignment/>
    </xf>
    <xf numFmtId="0" fontId="18" fillId="0" borderId="68" xfId="0" applyFont="1" applyBorder="1" applyAlignment="1">
      <alignment/>
    </xf>
    <xf numFmtId="164" fontId="20" fillId="0" borderId="68" xfId="0" applyNumberFormat="1" applyFont="1" applyBorder="1" applyAlignment="1">
      <alignment/>
    </xf>
    <xf numFmtId="0" fontId="19" fillId="0" borderId="106" xfId="0" applyFont="1" applyBorder="1" applyAlignment="1">
      <alignment/>
    </xf>
    <xf numFmtId="0" fontId="20" fillId="0" borderId="107" xfId="0" applyFont="1" applyBorder="1" applyAlignment="1">
      <alignment horizontal="center" textRotation="90"/>
    </xf>
    <xf numFmtId="49" fontId="19" fillId="0" borderId="108" xfId="0" applyNumberFormat="1" applyFont="1" applyBorder="1" applyAlignment="1">
      <alignment horizontal="center" textRotation="90"/>
    </xf>
    <xf numFmtId="0" fontId="19" fillId="0" borderId="108" xfId="0" applyFont="1" applyBorder="1" applyAlignment="1">
      <alignment horizontal="center" textRotation="90"/>
    </xf>
    <xf numFmtId="0" fontId="18" fillId="0" borderId="10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textRotation="90"/>
    </xf>
    <xf numFmtId="0" fontId="19" fillId="0" borderId="109" xfId="0" applyFont="1" applyBorder="1" applyAlignment="1">
      <alignment horizontal="center" textRotation="90"/>
    </xf>
    <xf numFmtId="0" fontId="19" fillId="0" borderId="110" xfId="0" applyFont="1" applyBorder="1" applyAlignment="1">
      <alignment/>
    </xf>
    <xf numFmtId="1" fontId="20" fillId="0" borderId="22" xfId="0" applyNumberFormat="1" applyFont="1" applyBorder="1" applyAlignment="1">
      <alignment/>
    </xf>
    <xf numFmtId="1" fontId="20" fillId="0" borderId="25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19" fillId="0" borderId="87" xfId="0" applyFont="1" applyBorder="1" applyAlignment="1">
      <alignment/>
    </xf>
    <xf numFmtId="1" fontId="20" fillId="0" borderId="24" xfId="0" applyNumberFormat="1" applyFont="1" applyBorder="1" applyAlignment="1">
      <alignment/>
    </xf>
    <xf numFmtId="1" fontId="20" fillId="0" borderId="68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112" xfId="0" applyFont="1" applyBorder="1" applyAlignment="1">
      <alignment/>
    </xf>
    <xf numFmtId="0" fontId="19" fillId="0" borderId="113" xfId="0" applyFont="1" applyBorder="1" applyAlignment="1">
      <alignment/>
    </xf>
    <xf numFmtId="49" fontId="19" fillId="0" borderId="69" xfId="0" applyNumberFormat="1" applyFont="1" applyBorder="1" applyAlignment="1">
      <alignment/>
    </xf>
    <xf numFmtId="0" fontId="19" fillId="0" borderId="69" xfId="0" applyFont="1" applyBorder="1" applyAlignment="1">
      <alignment/>
    </xf>
    <xf numFmtId="0" fontId="18" fillId="0" borderId="69" xfId="0" applyFont="1" applyBorder="1" applyAlignment="1">
      <alignment/>
    </xf>
    <xf numFmtId="1" fontId="20" fillId="0" borderId="69" xfId="0" applyNumberFormat="1" applyFont="1" applyBorder="1" applyAlignment="1">
      <alignment/>
    </xf>
    <xf numFmtId="0" fontId="19" fillId="0" borderId="114" xfId="0" applyFont="1" applyBorder="1" applyAlignment="1">
      <alignment/>
    </xf>
    <xf numFmtId="0" fontId="18" fillId="0" borderId="109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textRotation="90"/>
    </xf>
    <xf numFmtId="0" fontId="18" fillId="0" borderId="116" xfId="0" applyFont="1" applyBorder="1" applyAlignment="1">
      <alignment/>
    </xf>
    <xf numFmtId="0" fontId="18" fillId="0" borderId="117" xfId="0" applyFont="1" applyBorder="1" applyAlignment="1">
      <alignment/>
    </xf>
    <xf numFmtId="0" fontId="18" fillId="0" borderId="118" xfId="0" applyFont="1" applyBorder="1" applyAlignment="1">
      <alignment/>
    </xf>
    <xf numFmtId="0" fontId="18" fillId="0" borderId="119" xfId="0" applyFont="1" applyBorder="1" applyAlignment="1">
      <alignment/>
    </xf>
    <xf numFmtId="0" fontId="25" fillId="0" borderId="120" xfId="0" applyFont="1" applyBorder="1" applyAlignment="1">
      <alignment/>
    </xf>
    <xf numFmtId="49" fontId="19" fillId="0" borderId="121" xfId="0" applyNumberFormat="1" applyFont="1" applyBorder="1" applyAlignment="1">
      <alignment/>
    </xf>
    <xf numFmtId="0" fontId="18" fillId="0" borderId="121" xfId="0" applyFont="1" applyBorder="1" applyAlignment="1">
      <alignment/>
    </xf>
    <xf numFmtId="0" fontId="18" fillId="0" borderId="122" xfId="0" applyFont="1" applyBorder="1" applyAlignment="1">
      <alignment/>
    </xf>
    <xf numFmtId="0" fontId="19" fillId="0" borderId="51" xfId="0" applyFont="1" applyBorder="1" applyAlignment="1">
      <alignment/>
    </xf>
    <xf numFmtId="49" fontId="19" fillId="0" borderId="123" xfId="0" applyNumberFormat="1" applyFont="1" applyBorder="1" applyAlignment="1">
      <alignment/>
    </xf>
    <xf numFmtId="0" fontId="24" fillId="0" borderId="120" xfId="0" applyFont="1" applyBorder="1" applyAlignment="1">
      <alignment/>
    </xf>
    <xf numFmtId="0" fontId="20" fillId="0" borderId="15" xfId="0" applyFont="1" applyFill="1" applyBorder="1" applyAlignment="1">
      <alignment horizontal="center" textRotation="90"/>
    </xf>
    <xf numFmtId="0" fontId="20" fillId="0" borderId="41" xfId="0" applyFont="1" applyFill="1" applyBorder="1" applyAlignment="1">
      <alignment horizontal="center" textRotation="90"/>
    </xf>
    <xf numFmtId="0" fontId="26" fillId="0" borderId="0" xfId="0" applyFont="1" applyAlignment="1">
      <alignment/>
    </xf>
    <xf numFmtId="0" fontId="19" fillId="0" borderId="124" xfId="0" applyFont="1" applyBorder="1" applyAlignment="1">
      <alignment/>
    </xf>
    <xf numFmtId="49" fontId="19" fillId="0" borderId="70" xfId="0" applyNumberFormat="1" applyFont="1" applyBorder="1" applyAlignment="1">
      <alignment/>
    </xf>
    <xf numFmtId="0" fontId="19" fillId="0" borderId="70" xfId="0" applyFont="1" applyBorder="1" applyAlignment="1">
      <alignment/>
    </xf>
    <xf numFmtId="0" fontId="18" fillId="0" borderId="70" xfId="0" applyFont="1" applyBorder="1" applyAlignment="1">
      <alignment/>
    </xf>
    <xf numFmtId="1" fontId="20" fillId="0" borderId="70" xfId="0" applyNumberFormat="1" applyFont="1" applyBorder="1" applyAlignment="1">
      <alignment/>
    </xf>
    <xf numFmtId="0" fontId="19" fillId="0" borderId="125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zoomScale="120" zoomScaleNormal="120" zoomScalePageLayoutView="0" workbookViewId="0" topLeftCell="A1">
      <selection activeCell="C208" sqref="C208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1</v>
      </c>
      <c r="B2" s="16">
        <v>184</v>
      </c>
      <c r="C2" s="16" t="s">
        <v>83</v>
      </c>
      <c r="D2" s="18" t="s">
        <v>15</v>
      </c>
      <c r="E2" s="17" t="s">
        <v>16</v>
      </c>
      <c r="F2" s="5">
        <v>1</v>
      </c>
      <c r="G2" s="5" t="s">
        <v>77</v>
      </c>
      <c r="H2" s="41" t="s">
        <v>82</v>
      </c>
      <c r="I2" s="134">
        <v>0.00037291666666666674</v>
      </c>
      <c r="J2" s="116">
        <v>15.3</v>
      </c>
      <c r="K2" s="139">
        <v>11.3</v>
      </c>
      <c r="L2" s="114">
        <v>17.3</v>
      </c>
      <c r="M2" s="114">
        <v>5.7</v>
      </c>
      <c r="N2" s="78">
        <v>7.7</v>
      </c>
      <c r="O2" s="113">
        <v>0</v>
      </c>
      <c r="P2" s="78"/>
      <c r="Q2" s="78">
        <v>1</v>
      </c>
      <c r="R2" s="78">
        <f aca="true" t="shared" si="0" ref="R2:R41">J2+K2+L2+M2+N2+P2+Q2</f>
        <v>58.30000000000001</v>
      </c>
      <c r="S2" s="68"/>
    </row>
    <row r="3" spans="1:19" ht="18.75">
      <c r="A3" s="73"/>
      <c r="B3" s="36"/>
      <c r="C3" s="36"/>
      <c r="D3" s="24" t="s">
        <v>15</v>
      </c>
      <c r="E3" s="23" t="s">
        <v>16</v>
      </c>
      <c r="F3" s="6">
        <v>2</v>
      </c>
      <c r="G3" s="6" t="s">
        <v>77</v>
      </c>
      <c r="H3" s="99" t="s">
        <v>84</v>
      </c>
      <c r="I3" s="135">
        <v>0.0006983796296296296</v>
      </c>
      <c r="J3" s="116">
        <v>15.3</v>
      </c>
      <c r="K3" s="140">
        <v>11.3</v>
      </c>
      <c r="L3" s="116">
        <v>13</v>
      </c>
      <c r="M3" s="116">
        <v>5.7</v>
      </c>
      <c r="N3" s="116">
        <v>0</v>
      </c>
      <c r="O3" s="115">
        <v>0</v>
      </c>
      <c r="P3" s="116"/>
      <c r="Q3" s="106">
        <v>1</v>
      </c>
      <c r="R3" s="82">
        <f t="shared" si="0"/>
        <v>46.300000000000004</v>
      </c>
      <c r="S3" s="69"/>
    </row>
    <row r="4" spans="1:19" ht="18.75">
      <c r="A4" s="73"/>
      <c r="B4" s="36"/>
      <c r="C4" s="36"/>
      <c r="D4" s="24" t="s">
        <v>15</v>
      </c>
      <c r="E4" s="23" t="s">
        <v>16</v>
      </c>
      <c r="F4" s="6">
        <v>3</v>
      </c>
      <c r="G4" s="6" t="s">
        <v>77</v>
      </c>
      <c r="H4" s="99" t="s">
        <v>354</v>
      </c>
      <c r="I4" s="115">
        <v>0</v>
      </c>
      <c r="J4" s="146">
        <v>0</v>
      </c>
      <c r="K4" s="116">
        <v>11.3</v>
      </c>
      <c r="L4" s="116">
        <v>15.7</v>
      </c>
      <c r="M4" s="116">
        <v>3.7</v>
      </c>
      <c r="N4" s="116">
        <v>11</v>
      </c>
      <c r="O4" s="115">
        <v>0</v>
      </c>
      <c r="P4" s="116"/>
      <c r="Q4" s="106">
        <v>1</v>
      </c>
      <c r="R4" s="82">
        <f t="shared" si="0"/>
        <v>42.7</v>
      </c>
      <c r="S4" s="69"/>
    </row>
    <row r="5" spans="1:19" ht="18.75">
      <c r="A5" s="73"/>
      <c r="B5" s="36"/>
      <c r="C5" s="36"/>
      <c r="D5" s="24" t="s">
        <v>15</v>
      </c>
      <c r="E5" s="23" t="s">
        <v>16</v>
      </c>
      <c r="F5" s="6">
        <v>4</v>
      </c>
      <c r="G5" s="6" t="s">
        <v>77</v>
      </c>
      <c r="H5" s="99" t="s">
        <v>178</v>
      </c>
      <c r="I5" s="135">
        <v>0.0005524305555555556</v>
      </c>
      <c r="J5" s="116">
        <v>15.3</v>
      </c>
      <c r="K5" s="140">
        <v>11.3</v>
      </c>
      <c r="L5" s="116">
        <v>9.7</v>
      </c>
      <c r="M5" s="116">
        <v>5</v>
      </c>
      <c r="N5" s="116">
        <v>11</v>
      </c>
      <c r="O5" s="115">
        <v>0</v>
      </c>
      <c r="P5" s="116"/>
      <c r="Q5" s="106">
        <v>1</v>
      </c>
      <c r="R5" s="83">
        <f t="shared" si="0"/>
        <v>53.3</v>
      </c>
      <c r="S5" s="69"/>
    </row>
    <row r="6" spans="1:19" ht="19.5" thickBot="1">
      <c r="A6" s="74"/>
      <c r="B6" s="37"/>
      <c r="C6" s="37"/>
      <c r="D6" s="28" t="s">
        <v>15</v>
      </c>
      <c r="E6" s="27" t="s">
        <v>16</v>
      </c>
      <c r="F6" s="7">
        <v>5</v>
      </c>
      <c r="G6" s="7" t="s">
        <v>76</v>
      </c>
      <c r="H6" s="100" t="s">
        <v>85</v>
      </c>
      <c r="I6" s="136">
        <v>0.0006288194444444444</v>
      </c>
      <c r="J6" s="121">
        <v>15.3</v>
      </c>
      <c r="K6" s="141">
        <v>11.3</v>
      </c>
      <c r="L6" s="121">
        <v>9</v>
      </c>
      <c r="M6" s="121">
        <v>5</v>
      </c>
      <c r="N6" s="121">
        <v>11</v>
      </c>
      <c r="O6" s="120">
        <v>0</v>
      </c>
      <c r="P6" s="121"/>
      <c r="Q6" s="107">
        <v>1</v>
      </c>
      <c r="R6" s="84">
        <f t="shared" si="0"/>
        <v>52.6</v>
      </c>
      <c r="S6" s="70">
        <f>SUM(R2:R6)</f>
        <v>253.20000000000002</v>
      </c>
    </row>
    <row r="7" spans="1:19" ht="18.75">
      <c r="A7" s="73">
        <v>2</v>
      </c>
      <c r="B7" s="17">
        <v>184</v>
      </c>
      <c r="C7" s="16" t="s">
        <v>83</v>
      </c>
      <c r="D7" s="18" t="s">
        <v>15</v>
      </c>
      <c r="E7" s="17" t="s">
        <v>16</v>
      </c>
      <c r="F7" s="5">
        <v>1</v>
      </c>
      <c r="G7" s="5" t="s">
        <v>77</v>
      </c>
      <c r="H7" s="101" t="s">
        <v>86</v>
      </c>
      <c r="I7" s="118">
        <v>0</v>
      </c>
      <c r="J7" s="119">
        <v>15</v>
      </c>
      <c r="K7" s="119">
        <v>0</v>
      </c>
      <c r="L7" s="119">
        <v>0</v>
      </c>
      <c r="M7" s="119">
        <v>0</v>
      </c>
      <c r="N7" s="119">
        <v>9.7</v>
      </c>
      <c r="O7" s="118">
        <v>0</v>
      </c>
      <c r="P7" s="119"/>
      <c r="Q7" s="108">
        <v>0</v>
      </c>
      <c r="R7" s="78">
        <f t="shared" si="0"/>
        <v>24.7</v>
      </c>
      <c r="S7" s="68"/>
    </row>
    <row r="8" spans="1:19" ht="18.75">
      <c r="A8" s="73"/>
      <c r="B8" s="23"/>
      <c r="C8" s="36"/>
      <c r="D8" s="24" t="s">
        <v>15</v>
      </c>
      <c r="E8" s="23" t="s">
        <v>16</v>
      </c>
      <c r="F8" s="6">
        <v>2</v>
      </c>
      <c r="G8" s="6" t="s">
        <v>77</v>
      </c>
      <c r="H8" s="99" t="s">
        <v>155</v>
      </c>
      <c r="I8" s="115">
        <v>0</v>
      </c>
      <c r="J8" s="116">
        <v>0</v>
      </c>
      <c r="K8" s="116">
        <v>11.3</v>
      </c>
      <c r="L8" s="116">
        <v>10.3</v>
      </c>
      <c r="M8" s="116">
        <v>3.7</v>
      </c>
      <c r="N8" s="116">
        <v>3</v>
      </c>
      <c r="O8" s="115">
        <v>0</v>
      </c>
      <c r="P8" s="116"/>
      <c r="Q8" s="106">
        <v>1</v>
      </c>
      <c r="R8" s="82">
        <f t="shared" si="0"/>
        <v>29.3</v>
      </c>
      <c r="S8" s="69"/>
    </row>
    <row r="9" spans="1:19" ht="18.75">
      <c r="A9" s="73"/>
      <c r="B9" s="23"/>
      <c r="C9" s="36"/>
      <c r="D9" s="24" t="s">
        <v>15</v>
      </c>
      <c r="E9" s="23" t="s">
        <v>16</v>
      </c>
      <c r="F9" s="6">
        <v>3</v>
      </c>
      <c r="G9" s="6" t="s">
        <v>77</v>
      </c>
      <c r="H9" s="99" t="s">
        <v>87</v>
      </c>
      <c r="I9" s="115">
        <v>0</v>
      </c>
      <c r="J9" s="116">
        <v>4</v>
      </c>
      <c r="K9" s="116">
        <v>7.3</v>
      </c>
      <c r="L9" s="116">
        <v>9.7</v>
      </c>
      <c r="M9" s="116">
        <v>2.7</v>
      </c>
      <c r="N9" s="116">
        <v>0</v>
      </c>
      <c r="O9" s="115">
        <v>0</v>
      </c>
      <c r="P9" s="116"/>
      <c r="Q9" s="106">
        <v>1</v>
      </c>
      <c r="R9" s="82">
        <f t="shared" si="0"/>
        <v>24.7</v>
      </c>
      <c r="S9" s="69"/>
    </row>
    <row r="10" spans="1:19" ht="18.75">
      <c r="A10" s="73"/>
      <c r="B10" s="23"/>
      <c r="C10" s="36"/>
      <c r="D10" s="24" t="s">
        <v>15</v>
      </c>
      <c r="E10" s="23" t="s">
        <v>16</v>
      </c>
      <c r="F10" s="6">
        <v>4</v>
      </c>
      <c r="G10" s="6" t="s">
        <v>77</v>
      </c>
      <c r="H10" s="99" t="s">
        <v>88</v>
      </c>
      <c r="I10" s="115">
        <v>0</v>
      </c>
      <c r="J10" s="116">
        <v>3</v>
      </c>
      <c r="K10" s="116">
        <v>7.3</v>
      </c>
      <c r="L10" s="116">
        <v>10.7</v>
      </c>
      <c r="M10" s="116">
        <v>5</v>
      </c>
      <c r="N10" s="116">
        <v>0</v>
      </c>
      <c r="O10" s="115">
        <v>0</v>
      </c>
      <c r="P10" s="116"/>
      <c r="Q10" s="106">
        <v>0</v>
      </c>
      <c r="R10" s="83">
        <f t="shared" si="0"/>
        <v>26</v>
      </c>
      <c r="S10" s="69"/>
    </row>
    <row r="11" spans="1:19" ht="19.5" thickBot="1">
      <c r="A11" s="73"/>
      <c r="B11" s="27"/>
      <c r="C11" s="37"/>
      <c r="D11" s="28" t="s">
        <v>15</v>
      </c>
      <c r="E11" s="27" t="s">
        <v>16</v>
      </c>
      <c r="F11" s="7">
        <v>5</v>
      </c>
      <c r="G11" s="7" t="s">
        <v>76</v>
      </c>
      <c r="H11" s="100" t="s">
        <v>89</v>
      </c>
      <c r="I11" s="120">
        <v>0</v>
      </c>
      <c r="J11" s="121">
        <v>3</v>
      </c>
      <c r="K11" s="121">
        <v>6</v>
      </c>
      <c r="L11" s="121">
        <v>6</v>
      </c>
      <c r="M11" s="121">
        <v>0</v>
      </c>
      <c r="N11" s="121">
        <v>7.3</v>
      </c>
      <c r="O11" s="120">
        <v>0</v>
      </c>
      <c r="P11" s="121"/>
      <c r="Q11" s="107">
        <v>0</v>
      </c>
      <c r="R11" s="84">
        <f t="shared" si="0"/>
        <v>22.3</v>
      </c>
      <c r="S11" s="70">
        <f>SUM(R7:R11)</f>
        <v>127</v>
      </c>
    </row>
    <row r="12" spans="1:19" ht="18.75">
      <c r="A12" s="75">
        <v>3</v>
      </c>
      <c r="B12" s="17">
        <v>146</v>
      </c>
      <c r="C12" s="16" t="s">
        <v>90</v>
      </c>
      <c r="D12" s="18" t="s">
        <v>15</v>
      </c>
      <c r="E12" s="17" t="s">
        <v>44</v>
      </c>
      <c r="F12" s="5">
        <v>1</v>
      </c>
      <c r="G12" s="5" t="s">
        <v>77</v>
      </c>
      <c r="H12" s="101" t="s">
        <v>46</v>
      </c>
      <c r="I12" s="137">
        <v>0.00020659722222222225</v>
      </c>
      <c r="J12" s="119">
        <v>15.3</v>
      </c>
      <c r="K12" s="142">
        <v>11.3</v>
      </c>
      <c r="L12" s="119">
        <v>17.3</v>
      </c>
      <c r="M12" s="119">
        <v>9.7</v>
      </c>
      <c r="N12" s="119">
        <v>11</v>
      </c>
      <c r="O12" s="118">
        <v>0</v>
      </c>
      <c r="P12" s="119"/>
      <c r="Q12" s="108">
        <v>1</v>
      </c>
      <c r="R12" s="78">
        <f t="shared" si="0"/>
        <v>65.60000000000001</v>
      </c>
      <c r="S12" s="68"/>
    </row>
    <row r="13" spans="1:19" ht="18.75">
      <c r="A13" s="73"/>
      <c r="B13" s="23"/>
      <c r="C13" s="36"/>
      <c r="D13" s="24" t="s">
        <v>15</v>
      </c>
      <c r="E13" s="23" t="s">
        <v>44</v>
      </c>
      <c r="F13" s="6">
        <v>2</v>
      </c>
      <c r="G13" s="6" t="s">
        <v>77</v>
      </c>
      <c r="H13" s="99" t="s">
        <v>47</v>
      </c>
      <c r="I13" s="135">
        <v>0.0002069444444444444</v>
      </c>
      <c r="J13" s="116">
        <v>15.3</v>
      </c>
      <c r="K13" s="140">
        <v>11.3</v>
      </c>
      <c r="L13" s="116">
        <v>17.3</v>
      </c>
      <c r="M13" s="116">
        <v>10.3</v>
      </c>
      <c r="N13" s="116">
        <v>11</v>
      </c>
      <c r="O13" s="115">
        <v>0</v>
      </c>
      <c r="P13" s="116"/>
      <c r="Q13" s="106">
        <v>1</v>
      </c>
      <c r="R13" s="82">
        <f t="shared" si="0"/>
        <v>66.2</v>
      </c>
      <c r="S13" s="69"/>
    </row>
    <row r="14" spans="1:19" ht="18.75">
      <c r="A14" s="73"/>
      <c r="B14" s="23"/>
      <c r="C14" s="36"/>
      <c r="D14" s="24" t="s">
        <v>15</v>
      </c>
      <c r="E14" s="23" t="s">
        <v>44</v>
      </c>
      <c r="F14" s="6">
        <v>3</v>
      </c>
      <c r="G14" s="6" t="s">
        <v>77</v>
      </c>
      <c r="H14" s="99" t="s">
        <v>71</v>
      </c>
      <c r="I14" s="135">
        <v>0.0003541666666666667</v>
      </c>
      <c r="J14" s="116">
        <v>15.3</v>
      </c>
      <c r="K14" s="140">
        <v>11.3</v>
      </c>
      <c r="L14" s="116">
        <v>9.7</v>
      </c>
      <c r="M14" s="116">
        <v>6.7</v>
      </c>
      <c r="N14" s="116">
        <v>11</v>
      </c>
      <c r="O14" s="115">
        <v>0</v>
      </c>
      <c r="P14" s="116"/>
      <c r="Q14" s="106">
        <v>1</v>
      </c>
      <c r="R14" s="82">
        <f t="shared" si="0"/>
        <v>55</v>
      </c>
      <c r="S14" s="69"/>
    </row>
    <row r="15" spans="1:19" ht="18.75">
      <c r="A15" s="73"/>
      <c r="B15" s="23"/>
      <c r="C15" s="36"/>
      <c r="D15" s="24" t="s">
        <v>15</v>
      </c>
      <c r="E15" s="23" t="s">
        <v>44</v>
      </c>
      <c r="F15" s="6">
        <v>4</v>
      </c>
      <c r="G15" s="6" t="s">
        <v>77</v>
      </c>
      <c r="H15" s="99" t="s">
        <v>156</v>
      </c>
      <c r="I15" s="135">
        <v>0.000419212962962963</v>
      </c>
      <c r="J15" s="116">
        <v>15.3</v>
      </c>
      <c r="K15" s="116">
        <v>11.3</v>
      </c>
      <c r="L15" s="116">
        <v>0</v>
      </c>
      <c r="M15" s="116">
        <v>5.7</v>
      </c>
      <c r="N15" s="116">
        <v>11</v>
      </c>
      <c r="O15" s="115">
        <v>0</v>
      </c>
      <c r="P15" s="116"/>
      <c r="Q15" s="106">
        <v>1</v>
      </c>
      <c r="R15" s="83">
        <f t="shared" si="0"/>
        <v>44.300000000000004</v>
      </c>
      <c r="S15" s="69"/>
    </row>
    <row r="16" spans="1:19" ht="19.5" thickBot="1">
      <c r="A16" s="74"/>
      <c r="B16" s="27"/>
      <c r="C16" s="37"/>
      <c r="D16" s="28" t="s">
        <v>15</v>
      </c>
      <c r="E16" s="27" t="s">
        <v>44</v>
      </c>
      <c r="F16" s="7">
        <v>5</v>
      </c>
      <c r="G16" s="7" t="s">
        <v>76</v>
      </c>
      <c r="H16" s="100" t="s">
        <v>91</v>
      </c>
      <c r="I16" s="120">
        <v>0</v>
      </c>
      <c r="J16" s="147">
        <v>5.7</v>
      </c>
      <c r="K16" s="147">
        <v>7</v>
      </c>
      <c r="L16" s="121">
        <v>9</v>
      </c>
      <c r="M16" s="121">
        <v>2.7</v>
      </c>
      <c r="N16" s="121">
        <v>4</v>
      </c>
      <c r="O16" s="120">
        <v>0</v>
      </c>
      <c r="P16" s="121"/>
      <c r="Q16" s="107">
        <v>1</v>
      </c>
      <c r="R16" s="84">
        <f t="shared" si="0"/>
        <v>29.4</v>
      </c>
      <c r="S16" s="70">
        <f>SUM(R12:R16)</f>
        <v>260.5</v>
      </c>
    </row>
    <row r="17" spans="1:19" ht="18.75">
      <c r="A17" s="73">
        <v>4</v>
      </c>
      <c r="B17" s="17">
        <v>162</v>
      </c>
      <c r="C17" s="16" t="s">
        <v>92</v>
      </c>
      <c r="D17" s="18" t="s">
        <v>25</v>
      </c>
      <c r="E17" s="17" t="s">
        <v>16</v>
      </c>
      <c r="F17" s="5">
        <v>1</v>
      </c>
      <c r="G17" s="5" t="s">
        <v>76</v>
      </c>
      <c r="H17" s="101" t="s">
        <v>93</v>
      </c>
      <c r="I17" s="118">
        <v>0</v>
      </c>
      <c r="J17" s="119">
        <v>3</v>
      </c>
      <c r="K17" s="119">
        <v>6.3</v>
      </c>
      <c r="L17" s="119">
        <v>5.3</v>
      </c>
      <c r="M17" s="119">
        <v>2.3</v>
      </c>
      <c r="N17" s="119"/>
      <c r="O17" s="122">
        <v>0.00040300925925925926</v>
      </c>
      <c r="P17" s="119">
        <v>15.3</v>
      </c>
      <c r="Q17" s="108">
        <v>0</v>
      </c>
      <c r="R17" s="78">
        <f t="shared" si="0"/>
        <v>32.2</v>
      </c>
      <c r="S17" s="68"/>
    </row>
    <row r="18" spans="1:19" ht="18.75">
      <c r="A18" s="73"/>
      <c r="B18" s="23"/>
      <c r="C18" s="36"/>
      <c r="D18" s="24" t="s">
        <v>25</v>
      </c>
      <c r="E18" s="23" t="s">
        <v>16</v>
      </c>
      <c r="F18" s="6">
        <v>2</v>
      </c>
      <c r="G18" s="6" t="s">
        <v>77</v>
      </c>
      <c r="H18" s="99" t="s">
        <v>94</v>
      </c>
      <c r="I18" s="115">
        <v>0</v>
      </c>
      <c r="J18" s="116">
        <v>3.5</v>
      </c>
      <c r="K18" s="116">
        <v>6.3</v>
      </c>
      <c r="L18" s="116">
        <v>3.3</v>
      </c>
      <c r="M18" s="116">
        <v>0</v>
      </c>
      <c r="N18" s="116"/>
      <c r="O18" s="115">
        <v>0</v>
      </c>
      <c r="P18" s="116">
        <v>11</v>
      </c>
      <c r="Q18" s="106">
        <v>1</v>
      </c>
      <c r="R18" s="82">
        <f t="shared" si="0"/>
        <v>25.1</v>
      </c>
      <c r="S18" s="69"/>
    </row>
    <row r="19" spans="1:19" ht="18.75">
      <c r="A19" s="73"/>
      <c r="B19" s="23"/>
      <c r="C19" s="36"/>
      <c r="D19" s="24" t="s">
        <v>25</v>
      </c>
      <c r="E19" s="23" t="s">
        <v>16</v>
      </c>
      <c r="F19" s="6">
        <v>3</v>
      </c>
      <c r="G19" s="6" t="s">
        <v>76</v>
      </c>
      <c r="H19" s="99" t="s">
        <v>95</v>
      </c>
      <c r="I19" s="115">
        <v>0</v>
      </c>
      <c r="J19" s="116">
        <v>0</v>
      </c>
      <c r="K19" s="116">
        <v>0</v>
      </c>
      <c r="L19" s="116">
        <v>4</v>
      </c>
      <c r="M19" s="116">
        <v>3</v>
      </c>
      <c r="N19" s="116"/>
      <c r="O19" s="115">
        <v>0.0006958333333333334</v>
      </c>
      <c r="P19" s="116">
        <v>15.3</v>
      </c>
      <c r="Q19" s="106">
        <v>0</v>
      </c>
      <c r="R19" s="82">
        <f t="shared" si="0"/>
        <v>22.3</v>
      </c>
      <c r="S19" s="69"/>
    </row>
    <row r="20" spans="1:19" ht="18.75">
      <c r="A20" s="73"/>
      <c r="B20" s="23"/>
      <c r="C20" s="36"/>
      <c r="D20" s="24" t="s">
        <v>25</v>
      </c>
      <c r="E20" s="23" t="s">
        <v>16</v>
      </c>
      <c r="F20" s="6">
        <v>4</v>
      </c>
      <c r="G20" s="6" t="s">
        <v>76</v>
      </c>
      <c r="H20" s="99" t="s">
        <v>96</v>
      </c>
      <c r="I20" s="115">
        <v>0</v>
      </c>
      <c r="J20" s="116">
        <v>2.3</v>
      </c>
      <c r="K20" s="116">
        <v>2.8</v>
      </c>
      <c r="L20" s="116">
        <v>2</v>
      </c>
      <c r="M20" s="116">
        <v>2.3</v>
      </c>
      <c r="N20" s="116"/>
      <c r="O20" s="115">
        <v>0</v>
      </c>
      <c r="P20" s="116">
        <v>0</v>
      </c>
      <c r="Q20" s="106">
        <v>0</v>
      </c>
      <c r="R20" s="83">
        <f t="shared" si="0"/>
        <v>9.399999999999999</v>
      </c>
      <c r="S20" s="69"/>
    </row>
    <row r="21" spans="1:19" ht="19.5" thickBot="1">
      <c r="A21" s="73"/>
      <c r="B21" s="27"/>
      <c r="C21" s="37"/>
      <c r="D21" s="28" t="s">
        <v>25</v>
      </c>
      <c r="E21" s="27" t="s">
        <v>16</v>
      </c>
      <c r="F21" s="7">
        <v>5</v>
      </c>
      <c r="G21" s="7" t="s">
        <v>76</v>
      </c>
      <c r="H21" s="100" t="s">
        <v>97</v>
      </c>
      <c r="I21" s="120">
        <v>0</v>
      </c>
      <c r="J21" s="121">
        <v>4.7</v>
      </c>
      <c r="K21" s="121">
        <v>6.3</v>
      </c>
      <c r="L21" s="121">
        <v>5.3</v>
      </c>
      <c r="M21" s="121">
        <v>0</v>
      </c>
      <c r="N21" s="121"/>
      <c r="O21" s="120">
        <v>0.00029317129629629626</v>
      </c>
      <c r="P21" s="121">
        <v>15.3</v>
      </c>
      <c r="Q21" s="107">
        <v>1</v>
      </c>
      <c r="R21" s="84">
        <f t="shared" si="0"/>
        <v>32.6</v>
      </c>
      <c r="S21" s="70">
        <f>SUM(R17:R21)</f>
        <v>121.6</v>
      </c>
    </row>
    <row r="22" spans="1:19" ht="18.75">
      <c r="A22" s="75">
        <v>5</v>
      </c>
      <c r="B22" s="17">
        <v>162</v>
      </c>
      <c r="C22" s="16" t="s">
        <v>92</v>
      </c>
      <c r="D22" s="18" t="s">
        <v>28</v>
      </c>
      <c r="E22" s="17" t="s">
        <v>16</v>
      </c>
      <c r="F22" s="5">
        <v>1</v>
      </c>
      <c r="G22" s="5" t="s">
        <v>76</v>
      </c>
      <c r="H22" s="101" t="s">
        <v>98</v>
      </c>
      <c r="I22" s="118">
        <v>0</v>
      </c>
      <c r="J22" s="119">
        <v>3.3</v>
      </c>
      <c r="K22" s="119">
        <v>6.3</v>
      </c>
      <c r="L22" s="119">
        <v>5.3</v>
      </c>
      <c r="M22" s="119">
        <v>2.7</v>
      </c>
      <c r="N22" s="119"/>
      <c r="O22" s="118">
        <v>0.00039201388888888885</v>
      </c>
      <c r="P22" s="119">
        <v>15.3</v>
      </c>
      <c r="Q22" s="108">
        <v>1</v>
      </c>
      <c r="R22" s="78">
        <f t="shared" si="0"/>
        <v>33.9</v>
      </c>
      <c r="S22" s="68"/>
    </row>
    <row r="23" spans="1:19" ht="18.75">
      <c r="A23" s="73"/>
      <c r="B23" s="23"/>
      <c r="C23" s="36"/>
      <c r="D23" s="24" t="s">
        <v>28</v>
      </c>
      <c r="E23" s="23" t="s">
        <v>16</v>
      </c>
      <c r="F23" s="6">
        <v>2</v>
      </c>
      <c r="G23" s="6" t="s">
        <v>77</v>
      </c>
      <c r="H23" s="99" t="s">
        <v>99</v>
      </c>
      <c r="I23" s="115">
        <v>0</v>
      </c>
      <c r="J23" s="116">
        <v>7.3</v>
      </c>
      <c r="K23" s="116">
        <v>6.3</v>
      </c>
      <c r="L23" s="116">
        <v>5.3</v>
      </c>
      <c r="M23" s="116">
        <v>5.3</v>
      </c>
      <c r="N23" s="116"/>
      <c r="O23" s="115">
        <v>0.00019108796296296297</v>
      </c>
      <c r="P23" s="116">
        <v>15.3</v>
      </c>
      <c r="Q23" s="106">
        <v>1</v>
      </c>
      <c r="R23" s="82">
        <f t="shared" si="0"/>
        <v>40.5</v>
      </c>
      <c r="S23" s="69"/>
    </row>
    <row r="24" spans="1:19" ht="18.75">
      <c r="A24" s="73"/>
      <c r="B24" s="23"/>
      <c r="C24" s="36"/>
      <c r="D24" s="24" t="s">
        <v>28</v>
      </c>
      <c r="E24" s="23" t="s">
        <v>16</v>
      </c>
      <c r="F24" s="6">
        <v>3</v>
      </c>
      <c r="G24" s="6" t="s">
        <v>77</v>
      </c>
      <c r="H24" s="99" t="s">
        <v>100</v>
      </c>
      <c r="I24" s="115">
        <v>0</v>
      </c>
      <c r="J24" s="116">
        <v>2</v>
      </c>
      <c r="K24" s="116">
        <v>6.3</v>
      </c>
      <c r="L24" s="116">
        <v>5.3</v>
      </c>
      <c r="M24" s="116">
        <v>3</v>
      </c>
      <c r="N24" s="116"/>
      <c r="O24" s="115">
        <v>0.0003111111111111111</v>
      </c>
      <c r="P24" s="116">
        <v>15.3</v>
      </c>
      <c r="Q24" s="106">
        <v>1</v>
      </c>
      <c r="R24" s="82">
        <f t="shared" si="0"/>
        <v>32.900000000000006</v>
      </c>
      <c r="S24" s="69"/>
    </row>
    <row r="25" spans="1:19" ht="18.75">
      <c r="A25" s="73"/>
      <c r="B25" s="23"/>
      <c r="C25" s="36"/>
      <c r="D25" s="24" t="s">
        <v>28</v>
      </c>
      <c r="E25" s="23" t="s">
        <v>16</v>
      </c>
      <c r="F25" s="6">
        <v>4</v>
      </c>
      <c r="G25" s="6" t="s">
        <v>76</v>
      </c>
      <c r="H25" s="99" t="s">
        <v>101</v>
      </c>
      <c r="I25" s="115">
        <v>0</v>
      </c>
      <c r="J25" s="116">
        <v>2.3</v>
      </c>
      <c r="K25" s="116">
        <v>2.5</v>
      </c>
      <c r="L25" s="116">
        <v>4.3</v>
      </c>
      <c r="M25" s="116">
        <v>3</v>
      </c>
      <c r="N25" s="116"/>
      <c r="O25" s="115">
        <v>0</v>
      </c>
      <c r="P25" s="116">
        <v>0</v>
      </c>
      <c r="Q25" s="106">
        <v>0</v>
      </c>
      <c r="R25" s="83">
        <f t="shared" si="0"/>
        <v>12.1</v>
      </c>
      <c r="S25" s="69"/>
    </row>
    <row r="26" spans="1:19" ht="19.5" thickBot="1">
      <c r="A26" s="74"/>
      <c r="B26" s="27"/>
      <c r="C26" s="37"/>
      <c r="D26" s="28" t="s">
        <v>28</v>
      </c>
      <c r="E26" s="27" t="s">
        <v>16</v>
      </c>
      <c r="F26" s="7">
        <v>5</v>
      </c>
      <c r="G26" s="7" t="s">
        <v>76</v>
      </c>
      <c r="H26" s="100" t="s">
        <v>102</v>
      </c>
      <c r="I26" s="120">
        <v>0</v>
      </c>
      <c r="J26" s="121">
        <v>2.7</v>
      </c>
      <c r="K26" s="121">
        <v>2</v>
      </c>
      <c r="L26" s="121">
        <v>2.3</v>
      </c>
      <c r="M26" s="121">
        <v>0</v>
      </c>
      <c r="N26" s="121"/>
      <c r="O26" s="120">
        <v>0</v>
      </c>
      <c r="P26" s="121">
        <v>13.7</v>
      </c>
      <c r="Q26" s="124">
        <v>1</v>
      </c>
      <c r="R26" s="84">
        <f t="shared" si="0"/>
        <v>21.7</v>
      </c>
      <c r="S26" s="70">
        <f>SUM(R22:R26)</f>
        <v>141.1</v>
      </c>
    </row>
    <row r="27" spans="1:19" ht="18.75">
      <c r="A27" s="73">
        <v>6</v>
      </c>
      <c r="B27" s="17">
        <v>162</v>
      </c>
      <c r="C27" s="16" t="s">
        <v>92</v>
      </c>
      <c r="D27" s="18" t="s">
        <v>20</v>
      </c>
      <c r="E27" s="17" t="s">
        <v>16</v>
      </c>
      <c r="F27" s="5">
        <v>1</v>
      </c>
      <c r="G27" s="5" t="s">
        <v>77</v>
      </c>
      <c r="H27" s="101" t="s">
        <v>41</v>
      </c>
      <c r="I27" s="118">
        <v>0</v>
      </c>
      <c r="J27" s="119">
        <v>5</v>
      </c>
      <c r="K27" s="119">
        <v>7</v>
      </c>
      <c r="L27" s="119">
        <v>7.3</v>
      </c>
      <c r="M27" s="119">
        <v>2</v>
      </c>
      <c r="N27" s="119"/>
      <c r="O27" s="118">
        <v>0.00038483796296296297</v>
      </c>
      <c r="P27" s="119">
        <v>15.3</v>
      </c>
      <c r="Q27" s="123">
        <v>0</v>
      </c>
      <c r="R27" s="78">
        <f t="shared" si="0"/>
        <v>36.6</v>
      </c>
      <c r="S27" s="68"/>
    </row>
    <row r="28" spans="1:19" ht="18.75">
      <c r="A28" s="73"/>
      <c r="B28" s="23"/>
      <c r="C28" s="36"/>
      <c r="D28" s="24" t="s">
        <v>20</v>
      </c>
      <c r="E28" s="23" t="s">
        <v>16</v>
      </c>
      <c r="F28" s="6">
        <v>2</v>
      </c>
      <c r="G28" s="6" t="s">
        <v>76</v>
      </c>
      <c r="H28" s="99" t="s">
        <v>157</v>
      </c>
      <c r="I28" s="115">
        <v>0</v>
      </c>
      <c r="J28" s="116">
        <v>4</v>
      </c>
      <c r="K28" s="116">
        <v>0</v>
      </c>
      <c r="L28" s="116">
        <v>4.3</v>
      </c>
      <c r="M28" s="116">
        <v>3.3</v>
      </c>
      <c r="N28" s="116"/>
      <c r="O28" s="115">
        <v>0.0005275462962962962</v>
      </c>
      <c r="P28" s="116">
        <v>15.3</v>
      </c>
      <c r="Q28" s="106">
        <v>0</v>
      </c>
      <c r="R28" s="82">
        <f t="shared" si="0"/>
        <v>26.900000000000002</v>
      </c>
      <c r="S28" s="69"/>
    </row>
    <row r="29" spans="1:19" ht="18.75">
      <c r="A29" s="73"/>
      <c r="B29" s="23"/>
      <c r="C29" s="36"/>
      <c r="D29" s="24" t="s">
        <v>20</v>
      </c>
      <c r="E29" s="23" t="s">
        <v>16</v>
      </c>
      <c r="F29" s="6">
        <v>3</v>
      </c>
      <c r="G29" s="6" t="s">
        <v>77</v>
      </c>
      <c r="H29" s="99" t="s">
        <v>103</v>
      </c>
      <c r="I29" s="115">
        <v>0</v>
      </c>
      <c r="J29" s="116">
        <v>2.5</v>
      </c>
      <c r="K29" s="116">
        <v>5.3</v>
      </c>
      <c r="L29" s="116">
        <v>7</v>
      </c>
      <c r="M29" s="116">
        <v>3.7</v>
      </c>
      <c r="N29" s="116"/>
      <c r="O29" s="115">
        <v>0</v>
      </c>
      <c r="P29" s="116">
        <v>0</v>
      </c>
      <c r="Q29" s="106">
        <v>0</v>
      </c>
      <c r="R29" s="82">
        <f t="shared" si="0"/>
        <v>18.5</v>
      </c>
      <c r="S29" s="69"/>
    </row>
    <row r="30" spans="1:19" ht="18.75">
      <c r="A30" s="73"/>
      <c r="B30" s="23"/>
      <c r="C30" s="36"/>
      <c r="D30" s="24" t="s">
        <v>20</v>
      </c>
      <c r="E30" s="23" t="s">
        <v>16</v>
      </c>
      <c r="F30" s="6">
        <v>4</v>
      </c>
      <c r="G30" s="6" t="s">
        <v>77</v>
      </c>
      <c r="H30" s="99" t="s">
        <v>104</v>
      </c>
      <c r="I30" s="115">
        <v>0</v>
      </c>
      <c r="J30" s="116">
        <v>4</v>
      </c>
      <c r="K30" s="116">
        <v>8.3</v>
      </c>
      <c r="L30" s="116">
        <v>5.3</v>
      </c>
      <c r="M30" s="116">
        <v>0</v>
      </c>
      <c r="N30" s="116"/>
      <c r="O30" s="115">
        <v>0.000275</v>
      </c>
      <c r="P30" s="116">
        <v>15.3</v>
      </c>
      <c r="Q30" s="106">
        <v>0</v>
      </c>
      <c r="R30" s="83">
        <f t="shared" si="0"/>
        <v>32.900000000000006</v>
      </c>
      <c r="S30" s="69"/>
    </row>
    <row r="31" spans="1:19" ht="19.5" thickBot="1">
      <c r="A31" s="73"/>
      <c r="B31" s="27"/>
      <c r="C31" s="37"/>
      <c r="D31" s="28" t="s">
        <v>20</v>
      </c>
      <c r="E31" s="27" t="s">
        <v>16</v>
      </c>
      <c r="F31" s="7">
        <v>5</v>
      </c>
      <c r="G31" s="7" t="s">
        <v>76</v>
      </c>
      <c r="H31" s="100" t="s">
        <v>105</v>
      </c>
      <c r="I31" s="120">
        <v>0</v>
      </c>
      <c r="J31" s="121">
        <v>10.3</v>
      </c>
      <c r="K31" s="121">
        <v>0</v>
      </c>
      <c r="L31" s="121">
        <v>0</v>
      </c>
      <c r="M31" s="121">
        <v>4</v>
      </c>
      <c r="N31" s="121"/>
      <c r="O31" s="120">
        <v>0.0002798611111111111</v>
      </c>
      <c r="P31" s="121">
        <v>15.3</v>
      </c>
      <c r="Q31" s="107">
        <v>0</v>
      </c>
      <c r="R31" s="84">
        <f t="shared" si="0"/>
        <v>29.6</v>
      </c>
      <c r="S31" s="70">
        <f>SUM(R27:R31)</f>
        <v>144.5</v>
      </c>
    </row>
    <row r="32" spans="1:19" ht="18.75">
      <c r="A32" s="75">
        <v>7</v>
      </c>
      <c r="B32" s="17">
        <v>162</v>
      </c>
      <c r="C32" s="16" t="s">
        <v>92</v>
      </c>
      <c r="D32" s="18" t="s">
        <v>20</v>
      </c>
      <c r="E32" s="17" t="s">
        <v>16</v>
      </c>
      <c r="F32" s="5">
        <v>1</v>
      </c>
      <c r="G32" s="5" t="s">
        <v>77</v>
      </c>
      <c r="H32" s="101" t="s">
        <v>106</v>
      </c>
      <c r="I32" s="118">
        <v>0</v>
      </c>
      <c r="J32" s="119">
        <v>4.7</v>
      </c>
      <c r="K32" s="119">
        <v>0</v>
      </c>
      <c r="L32" s="119">
        <v>9</v>
      </c>
      <c r="M32" s="119">
        <v>3.7</v>
      </c>
      <c r="N32" s="119"/>
      <c r="O32" s="118">
        <v>0.00023449074074074073</v>
      </c>
      <c r="P32" s="119">
        <v>15.3</v>
      </c>
      <c r="Q32" s="108">
        <v>1</v>
      </c>
      <c r="R32" s="78">
        <f t="shared" si="0"/>
        <v>33.7</v>
      </c>
      <c r="S32" s="68"/>
    </row>
    <row r="33" spans="1:19" ht="18.75">
      <c r="A33" s="73"/>
      <c r="B33" s="23"/>
      <c r="C33" s="36"/>
      <c r="D33" s="24" t="s">
        <v>20</v>
      </c>
      <c r="E33" s="23" t="s">
        <v>16</v>
      </c>
      <c r="F33" s="6">
        <v>2</v>
      </c>
      <c r="G33" s="6" t="s">
        <v>77</v>
      </c>
      <c r="H33" s="99" t="s">
        <v>107</v>
      </c>
      <c r="I33" s="115">
        <v>0</v>
      </c>
      <c r="J33" s="116">
        <v>3</v>
      </c>
      <c r="K33" s="116">
        <v>2</v>
      </c>
      <c r="L33" s="116">
        <v>0</v>
      </c>
      <c r="M33" s="116">
        <v>2.3</v>
      </c>
      <c r="N33" s="116"/>
      <c r="O33" s="115">
        <v>0.0007700231481481482</v>
      </c>
      <c r="P33" s="116">
        <v>15.3</v>
      </c>
      <c r="Q33" s="106">
        <v>1</v>
      </c>
      <c r="R33" s="82">
        <f t="shared" si="0"/>
        <v>23.6</v>
      </c>
      <c r="S33" s="69"/>
    </row>
    <row r="34" spans="1:19" ht="18.75">
      <c r="A34" s="73"/>
      <c r="B34" s="23"/>
      <c r="C34" s="36"/>
      <c r="D34" s="24" t="s">
        <v>20</v>
      </c>
      <c r="E34" s="23" t="s">
        <v>16</v>
      </c>
      <c r="F34" s="6">
        <v>3</v>
      </c>
      <c r="G34" s="6" t="s">
        <v>77</v>
      </c>
      <c r="H34" s="99" t="s">
        <v>108</v>
      </c>
      <c r="I34" s="115">
        <v>0</v>
      </c>
      <c r="J34" s="116">
        <v>0</v>
      </c>
      <c r="K34" s="116">
        <v>2</v>
      </c>
      <c r="L34" s="116">
        <v>5.3</v>
      </c>
      <c r="M34" s="116">
        <v>2.7</v>
      </c>
      <c r="N34" s="116"/>
      <c r="O34" s="115">
        <v>0</v>
      </c>
      <c r="P34" s="116">
        <v>0</v>
      </c>
      <c r="Q34" s="106">
        <v>0</v>
      </c>
      <c r="R34" s="82">
        <f t="shared" si="0"/>
        <v>10</v>
      </c>
      <c r="S34" s="69"/>
    </row>
    <row r="35" spans="1:19" ht="18.75">
      <c r="A35" s="73"/>
      <c r="B35" s="23"/>
      <c r="C35" s="36"/>
      <c r="D35" s="24" t="s">
        <v>20</v>
      </c>
      <c r="E35" s="23" t="s">
        <v>16</v>
      </c>
      <c r="F35" s="6">
        <v>4</v>
      </c>
      <c r="G35" s="6" t="s">
        <v>77</v>
      </c>
      <c r="H35" s="102" t="s">
        <v>109</v>
      </c>
      <c r="I35" s="115">
        <v>0</v>
      </c>
      <c r="J35" s="116">
        <v>2.3</v>
      </c>
      <c r="K35" s="116">
        <v>7</v>
      </c>
      <c r="L35" s="116">
        <v>4.7</v>
      </c>
      <c r="M35" s="116">
        <v>3.3</v>
      </c>
      <c r="N35" s="116"/>
      <c r="O35" s="115">
        <v>0.00030659722222222216</v>
      </c>
      <c r="P35" s="116">
        <v>15.3</v>
      </c>
      <c r="Q35" s="109">
        <v>1</v>
      </c>
      <c r="R35" s="83">
        <f t="shared" si="0"/>
        <v>33.6</v>
      </c>
      <c r="S35" s="69"/>
    </row>
    <row r="36" spans="1:19" ht="19.5" thickBot="1">
      <c r="A36" s="74"/>
      <c r="B36" s="27"/>
      <c r="C36" s="37"/>
      <c r="D36" s="28" t="s">
        <v>20</v>
      </c>
      <c r="E36" s="27" t="s">
        <v>16</v>
      </c>
      <c r="F36" s="7">
        <v>5</v>
      </c>
      <c r="G36" s="7" t="s">
        <v>76</v>
      </c>
      <c r="H36" s="103" t="s">
        <v>110</v>
      </c>
      <c r="I36" s="120">
        <v>0</v>
      </c>
      <c r="J36" s="121">
        <v>7</v>
      </c>
      <c r="K36" s="121">
        <v>0</v>
      </c>
      <c r="L36" s="121">
        <v>9.7</v>
      </c>
      <c r="M36" s="121">
        <v>3.3</v>
      </c>
      <c r="N36" s="121"/>
      <c r="O36" s="120">
        <v>0.0002578703703703704</v>
      </c>
      <c r="P36" s="121">
        <v>15.3</v>
      </c>
      <c r="Q36" s="110">
        <v>1</v>
      </c>
      <c r="R36" s="84">
        <f t="shared" si="0"/>
        <v>36.3</v>
      </c>
      <c r="S36" s="70">
        <f>SUM(R32:R36)</f>
        <v>137.2</v>
      </c>
    </row>
    <row r="37" spans="1:19" ht="18.75">
      <c r="A37" s="73">
        <v>8</v>
      </c>
      <c r="B37" s="17">
        <v>162</v>
      </c>
      <c r="C37" s="16" t="s">
        <v>92</v>
      </c>
      <c r="D37" s="18" t="s">
        <v>22</v>
      </c>
      <c r="E37" s="17" t="s">
        <v>16</v>
      </c>
      <c r="F37" s="5">
        <v>1</v>
      </c>
      <c r="G37" s="85"/>
      <c r="H37" s="104"/>
      <c r="I37" s="55"/>
      <c r="J37" s="55"/>
      <c r="K37" s="55"/>
      <c r="L37" s="55"/>
      <c r="M37" s="55"/>
      <c r="N37" s="55"/>
      <c r="O37" s="55"/>
      <c r="P37" s="55"/>
      <c r="Q37" s="111"/>
      <c r="R37" s="95"/>
      <c r="S37" s="68"/>
    </row>
    <row r="38" spans="1:19" ht="18.75">
      <c r="A38" s="73"/>
      <c r="B38" s="23"/>
      <c r="C38" s="36"/>
      <c r="D38" s="24" t="s">
        <v>22</v>
      </c>
      <c r="E38" s="23" t="s">
        <v>16</v>
      </c>
      <c r="F38" s="6">
        <v>2</v>
      </c>
      <c r="G38" s="6" t="s">
        <v>77</v>
      </c>
      <c r="H38" s="105" t="s">
        <v>111</v>
      </c>
      <c r="I38" s="115">
        <v>0.0010127314814814814</v>
      </c>
      <c r="J38" s="116">
        <v>15.3</v>
      </c>
      <c r="K38" s="116">
        <v>10.3</v>
      </c>
      <c r="L38" s="116">
        <v>11.7</v>
      </c>
      <c r="M38" s="116">
        <v>8.3</v>
      </c>
      <c r="N38" s="116">
        <v>0</v>
      </c>
      <c r="O38" s="115">
        <v>0</v>
      </c>
      <c r="P38" s="116"/>
      <c r="Q38" s="112">
        <v>1</v>
      </c>
      <c r="R38" s="90">
        <f t="shared" si="0"/>
        <v>46.599999999999994</v>
      </c>
      <c r="S38" s="69"/>
    </row>
    <row r="39" spans="1:19" ht="18.75">
      <c r="A39" s="73"/>
      <c r="B39" s="23"/>
      <c r="C39" s="36"/>
      <c r="D39" s="24" t="s">
        <v>22</v>
      </c>
      <c r="E39" s="23" t="s">
        <v>16</v>
      </c>
      <c r="F39" s="6">
        <v>3</v>
      </c>
      <c r="G39" s="6" t="s">
        <v>77</v>
      </c>
      <c r="H39" s="99" t="s">
        <v>158</v>
      </c>
      <c r="I39" s="115">
        <v>0</v>
      </c>
      <c r="J39" s="116">
        <v>0</v>
      </c>
      <c r="K39" s="116">
        <v>7</v>
      </c>
      <c r="L39" s="116">
        <v>1.7</v>
      </c>
      <c r="M39" s="116">
        <v>3.7</v>
      </c>
      <c r="N39" s="116">
        <v>7</v>
      </c>
      <c r="O39" s="115">
        <v>0</v>
      </c>
      <c r="P39" s="116"/>
      <c r="Q39" s="106">
        <v>1</v>
      </c>
      <c r="R39" s="82">
        <f t="shared" si="0"/>
        <v>20.4</v>
      </c>
      <c r="S39" s="69"/>
    </row>
    <row r="40" spans="1:19" ht="18.75">
      <c r="A40" s="73"/>
      <c r="B40" s="23"/>
      <c r="C40" s="36"/>
      <c r="D40" s="24" t="s">
        <v>22</v>
      </c>
      <c r="E40" s="23" t="s">
        <v>16</v>
      </c>
      <c r="F40" s="6">
        <v>4</v>
      </c>
      <c r="G40" s="6" t="s">
        <v>77</v>
      </c>
      <c r="H40" s="42" t="s">
        <v>159</v>
      </c>
      <c r="I40" s="32">
        <v>0</v>
      </c>
      <c r="J40" s="89">
        <v>13</v>
      </c>
      <c r="K40" s="89">
        <v>0</v>
      </c>
      <c r="L40" s="89">
        <v>0</v>
      </c>
      <c r="M40" s="89">
        <v>7</v>
      </c>
      <c r="N40" s="89">
        <v>11</v>
      </c>
      <c r="O40" s="32">
        <v>0</v>
      </c>
      <c r="P40" s="90"/>
      <c r="Q40" s="82">
        <v>1</v>
      </c>
      <c r="R40" s="83">
        <f t="shared" si="0"/>
        <v>32</v>
      </c>
      <c r="S40" s="69"/>
    </row>
    <row r="41" spans="1:19" ht="19.5" thickBot="1">
      <c r="A41" s="73"/>
      <c r="B41" s="27"/>
      <c r="C41" s="37"/>
      <c r="D41" s="28" t="s">
        <v>22</v>
      </c>
      <c r="E41" s="27" t="s">
        <v>16</v>
      </c>
      <c r="F41" s="7">
        <v>5</v>
      </c>
      <c r="G41" s="7" t="s">
        <v>77</v>
      </c>
      <c r="H41" s="43" t="s">
        <v>112</v>
      </c>
      <c r="I41" s="29">
        <v>0</v>
      </c>
      <c r="J41" s="80">
        <v>5</v>
      </c>
      <c r="K41" s="80">
        <v>11.3</v>
      </c>
      <c r="L41" s="80">
        <v>13</v>
      </c>
      <c r="M41" s="80">
        <v>8.3</v>
      </c>
      <c r="N41" s="81">
        <v>11</v>
      </c>
      <c r="O41" s="29">
        <v>0</v>
      </c>
      <c r="P41" s="81"/>
      <c r="Q41" s="81">
        <v>1</v>
      </c>
      <c r="R41" s="94">
        <f t="shared" si="0"/>
        <v>49.6</v>
      </c>
      <c r="S41" s="70">
        <f>SUM(R37:R41)</f>
        <v>148.6</v>
      </c>
    </row>
    <row r="42" spans="1:19" s="4" customFormat="1" ht="89.25" thickBot="1">
      <c r="A42" s="11" t="s">
        <v>0</v>
      </c>
      <c r="B42" s="12" t="s">
        <v>1</v>
      </c>
      <c r="C42" s="13" t="s">
        <v>6</v>
      </c>
      <c r="D42" s="14" t="s">
        <v>2</v>
      </c>
      <c r="E42" s="13" t="s">
        <v>3</v>
      </c>
      <c r="F42" s="13" t="s">
        <v>4</v>
      </c>
      <c r="G42" s="13"/>
      <c r="H42" s="15" t="s">
        <v>5</v>
      </c>
      <c r="I42" s="12" t="s">
        <v>7</v>
      </c>
      <c r="J42" s="40" t="s">
        <v>7</v>
      </c>
      <c r="K42" s="12" t="s">
        <v>8</v>
      </c>
      <c r="L42" s="12" t="s">
        <v>9</v>
      </c>
      <c r="M42" s="12" t="s">
        <v>10</v>
      </c>
      <c r="N42" s="12" t="s">
        <v>11</v>
      </c>
      <c r="O42" s="12" t="s">
        <v>80</v>
      </c>
      <c r="P42" s="12" t="s">
        <v>80</v>
      </c>
      <c r="Q42" s="12" t="s">
        <v>81</v>
      </c>
      <c r="R42" s="12" t="s">
        <v>12</v>
      </c>
      <c r="S42" s="96" t="s">
        <v>13</v>
      </c>
    </row>
    <row r="43" spans="1:19" ht="18.75">
      <c r="A43" s="75">
        <v>9</v>
      </c>
      <c r="B43" s="17">
        <v>162</v>
      </c>
      <c r="C43" s="16" t="s">
        <v>92</v>
      </c>
      <c r="D43" s="18" t="s">
        <v>15</v>
      </c>
      <c r="E43" s="17" t="s">
        <v>44</v>
      </c>
      <c r="F43" s="5">
        <v>1</v>
      </c>
      <c r="G43" s="5" t="s">
        <v>76</v>
      </c>
      <c r="H43" s="41" t="s">
        <v>62</v>
      </c>
      <c r="I43" s="127">
        <v>0.0006828703703703703</v>
      </c>
      <c r="J43" s="116">
        <v>15.3</v>
      </c>
      <c r="K43" s="143">
        <v>7.3</v>
      </c>
      <c r="L43" s="114">
        <v>17.3</v>
      </c>
      <c r="M43" s="114">
        <v>0</v>
      </c>
      <c r="N43" s="78">
        <v>11</v>
      </c>
      <c r="O43" s="113">
        <v>0</v>
      </c>
      <c r="P43" s="78"/>
      <c r="Q43" s="78">
        <v>1</v>
      </c>
      <c r="R43" s="78">
        <f aca="true" t="shared" si="1" ref="R43:R82">J43+K43+L43+M43+N43+P43+Q43</f>
        <v>51.900000000000006</v>
      </c>
      <c r="S43" s="68"/>
    </row>
    <row r="44" spans="1:19" ht="18.75">
      <c r="A44" s="73"/>
      <c r="B44" s="23"/>
      <c r="C44" s="36"/>
      <c r="D44" s="24" t="s">
        <v>15</v>
      </c>
      <c r="E44" s="23" t="s">
        <v>44</v>
      </c>
      <c r="F44" s="6">
        <v>2</v>
      </c>
      <c r="G44" s="6" t="s">
        <v>76</v>
      </c>
      <c r="H44" s="42" t="s">
        <v>113</v>
      </c>
      <c r="I44" s="125">
        <v>0</v>
      </c>
      <c r="J44" s="146">
        <v>0</v>
      </c>
      <c r="K44" s="116">
        <v>11.3</v>
      </c>
      <c r="L44" s="116">
        <v>10.3</v>
      </c>
      <c r="M44" s="116">
        <v>5.7</v>
      </c>
      <c r="N44" s="116">
        <v>7.7</v>
      </c>
      <c r="O44" s="115">
        <v>0</v>
      </c>
      <c r="P44" s="116"/>
      <c r="Q44" s="106">
        <v>1</v>
      </c>
      <c r="R44" s="82">
        <f t="shared" si="1"/>
        <v>36</v>
      </c>
      <c r="S44" s="69"/>
    </row>
    <row r="45" spans="1:19" ht="18.75">
      <c r="A45" s="73"/>
      <c r="B45" s="23"/>
      <c r="C45" s="36"/>
      <c r="D45" s="24" t="s">
        <v>15</v>
      </c>
      <c r="E45" s="23" t="s">
        <v>44</v>
      </c>
      <c r="F45" s="6">
        <v>3</v>
      </c>
      <c r="G45" s="6" t="s">
        <v>76</v>
      </c>
      <c r="H45" s="42" t="s">
        <v>63</v>
      </c>
      <c r="I45" s="125">
        <v>0.0004317129629629629</v>
      </c>
      <c r="J45" s="116">
        <v>15.3</v>
      </c>
      <c r="K45" s="116">
        <v>11.3</v>
      </c>
      <c r="L45" s="116">
        <v>12.7</v>
      </c>
      <c r="M45" s="116">
        <v>5</v>
      </c>
      <c r="N45" s="116">
        <v>7.7</v>
      </c>
      <c r="O45" s="115">
        <v>0</v>
      </c>
      <c r="P45" s="116"/>
      <c r="Q45" s="106">
        <v>1</v>
      </c>
      <c r="R45" s="82">
        <f t="shared" si="1"/>
        <v>53</v>
      </c>
      <c r="S45" s="69"/>
    </row>
    <row r="46" spans="1:19" ht="18.75">
      <c r="A46" s="73"/>
      <c r="B46" s="23"/>
      <c r="C46" s="36"/>
      <c r="D46" s="24" t="s">
        <v>15</v>
      </c>
      <c r="E46" s="23" t="s">
        <v>44</v>
      </c>
      <c r="F46" s="6">
        <v>4</v>
      </c>
      <c r="G46" s="6" t="s">
        <v>77</v>
      </c>
      <c r="H46" s="42" t="s">
        <v>114</v>
      </c>
      <c r="I46" s="125">
        <v>0.0005503472222222221</v>
      </c>
      <c r="J46" s="116">
        <v>15.3</v>
      </c>
      <c r="K46" s="116">
        <v>11.3</v>
      </c>
      <c r="L46" s="116">
        <v>17.3</v>
      </c>
      <c r="M46" s="116">
        <v>8</v>
      </c>
      <c r="N46" s="116">
        <v>11</v>
      </c>
      <c r="O46" s="115">
        <v>0</v>
      </c>
      <c r="P46" s="116"/>
      <c r="Q46" s="106">
        <v>1</v>
      </c>
      <c r="R46" s="83">
        <f t="shared" si="1"/>
        <v>63.900000000000006</v>
      </c>
      <c r="S46" s="69"/>
    </row>
    <row r="47" spans="1:19" ht="19.5" thickBot="1">
      <c r="A47" s="74"/>
      <c r="B47" s="27"/>
      <c r="C47" s="37"/>
      <c r="D47" s="28" t="s">
        <v>15</v>
      </c>
      <c r="E47" s="27" t="s">
        <v>44</v>
      </c>
      <c r="F47" s="7">
        <v>5</v>
      </c>
      <c r="G47" s="7" t="s">
        <v>77</v>
      </c>
      <c r="H47" s="43" t="s">
        <v>115</v>
      </c>
      <c r="I47" s="126">
        <v>0</v>
      </c>
      <c r="J47" s="121">
        <v>4</v>
      </c>
      <c r="K47" s="147">
        <v>0</v>
      </c>
      <c r="L47" s="147">
        <v>0</v>
      </c>
      <c r="M47" s="147">
        <v>0</v>
      </c>
      <c r="N47" s="147">
        <v>0</v>
      </c>
      <c r="O47" s="149">
        <v>0</v>
      </c>
      <c r="P47" s="147"/>
      <c r="Q47" s="107">
        <v>0</v>
      </c>
      <c r="R47" s="84">
        <f t="shared" si="1"/>
        <v>4</v>
      </c>
      <c r="S47" s="70">
        <f>SUM(R43:R47)</f>
        <v>208.8</v>
      </c>
    </row>
    <row r="48" spans="1:19" ht="18.75">
      <c r="A48" s="75">
        <v>10</v>
      </c>
      <c r="B48" s="17">
        <v>312</v>
      </c>
      <c r="C48" s="16" t="s">
        <v>116</v>
      </c>
      <c r="D48" s="18" t="s">
        <v>15</v>
      </c>
      <c r="E48" s="17" t="s">
        <v>16</v>
      </c>
      <c r="F48" s="5">
        <v>1</v>
      </c>
      <c r="G48" s="5" t="s">
        <v>77</v>
      </c>
      <c r="H48" s="41" t="s">
        <v>117</v>
      </c>
      <c r="I48" s="127">
        <v>0.000278125</v>
      </c>
      <c r="J48" s="146">
        <v>15.3</v>
      </c>
      <c r="K48" s="142">
        <v>11.3</v>
      </c>
      <c r="L48" s="119">
        <v>17.3</v>
      </c>
      <c r="M48" s="119">
        <v>5.3</v>
      </c>
      <c r="N48" s="119">
        <v>8</v>
      </c>
      <c r="O48" s="118">
        <v>0</v>
      </c>
      <c r="P48" s="119"/>
      <c r="Q48" s="108">
        <v>1</v>
      </c>
      <c r="R48" s="78">
        <f t="shared" si="1"/>
        <v>58.2</v>
      </c>
      <c r="S48" s="68"/>
    </row>
    <row r="49" spans="1:19" ht="18.75">
      <c r="A49" s="73"/>
      <c r="B49" s="23"/>
      <c r="C49" s="36"/>
      <c r="D49" s="24" t="s">
        <v>15</v>
      </c>
      <c r="E49" s="23" t="s">
        <v>16</v>
      </c>
      <c r="F49" s="6">
        <v>2</v>
      </c>
      <c r="G49" s="6" t="s">
        <v>76</v>
      </c>
      <c r="H49" s="42" t="s">
        <v>118</v>
      </c>
      <c r="I49" s="125">
        <v>0</v>
      </c>
      <c r="J49" s="116">
        <v>5</v>
      </c>
      <c r="K49" s="116">
        <v>7.3</v>
      </c>
      <c r="L49" s="116">
        <v>9</v>
      </c>
      <c r="M49" s="116">
        <v>0</v>
      </c>
      <c r="N49" s="116">
        <v>11</v>
      </c>
      <c r="O49" s="115">
        <v>0</v>
      </c>
      <c r="P49" s="116"/>
      <c r="Q49" s="106">
        <v>1</v>
      </c>
      <c r="R49" s="82">
        <f t="shared" si="1"/>
        <v>33.3</v>
      </c>
      <c r="S49" s="69"/>
    </row>
    <row r="50" spans="1:19" ht="18.75">
      <c r="A50" s="73"/>
      <c r="B50" s="23"/>
      <c r="C50" s="36"/>
      <c r="D50" s="24" t="s">
        <v>15</v>
      </c>
      <c r="E50" s="23" t="s">
        <v>16</v>
      </c>
      <c r="F50" s="6">
        <v>3</v>
      </c>
      <c r="G50" s="6" t="s">
        <v>76</v>
      </c>
      <c r="H50" s="42" t="s">
        <v>119</v>
      </c>
      <c r="I50" s="125">
        <v>0</v>
      </c>
      <c r="J50" s="116">
        <v>4</v>
      </c>
      <c r="K50" s="116">
        <v>11.3</v>
      </c>
      <c r="L50" s="116">
        <v>0</v>
      </c>
      <c r="M50" s="116">
        <v>4</v>
      </c>
      <c r="N50" s="116">
        <v>6.3</v>
      </c>
      <c r="O50" s="115">
        <v>0</v>
      </c>
      <c r="P50" s="116"/>
      <c r="Q50" s="106">
        <v>1</v>
      </c>
      <c r="R50" s="82">
        <f t="shared" si="1"/>
        <v>26.6</v>
      </c>
      <c r="S50" s="69"/>
    </row>
    <row r="51" spans="1:19" ht="18.75">
      <c r="A51" s="73"/>
      <c r="B51" s="23"/>
      <c r="C51" s="36"/>
      <c r="D51" s="24" t="s">
        <v>15</v>
      </c>
      <c r="E51" s="23" t="s">
        <v>16</v>
      </c>
      <c r="F51" s="6">
        <v>4</v>
      </c>
      <c r="G51" s="6" t="s">
        <v>76</v>
      </c>
      <c r="H51" s="42" t="s">
        <v>120</v>
      </c>
      <c r="I51" s="125">
        <v>0</v>
      </c>
      <c r="J51" s="116">
        <v>4</v>
      </c>
      <c r="K51" s="116">
        <v>5.3</v>
      </c>
      <c r="L51" s="116">
        <v>5.3</v>
      </c>
      <c r="M51" s="116">
        <v>0</v>
      </c>
      <c r="N51" s="116">
        <v>0</v>
      </c>
      <c r="O51" s="115">
        <v>0</v>
      </c>
      <c r="P51" s="116"/>
      <c r="Q51" s="106">
        <v>0</v>
      </c>
      <c r="R51" s="83">
        <f t="shared" si="1"/>
        <v>14.600000000000001</v>
      </c>
      <c r="S51" s="69"/>
    </row>
    <row r="52" spans="1:19" ht="19.5" thickBot="1">
      <c r="A52" s="74"/>
      <c r="B52" s="27"/>
      <c r="C52" s="37"/>
      <c r="D52" s="28" t="s">
        <v>15</v>
      </c>
      <c r="E52" s="27" t="s">
        <v>16</v>
      </c>
      <c r="F52" s="7">
        <v>5</v>
      </c>
      <c r="G52" s="7" t="s">
        <v>77</v>
      </c>
      <c r="H52" s="43" t="s">
        <v>121</v>
      </c>
      <c r="I52" s="126">
        <v>0</v>
      </c>
      <c r="J52" s="121">
        <v>0</v>
      </c>
      <c r="K52" s="121">
        <v>0</v>
      </c>
      <c r="L52" s="121">
        <v>6.3</v>
      </c>
      <c r="M52" s="121">
        <v>5.3</v>
      </c>
      <c r="N52" s="121">
        <v>7.3</v>
      </c>
      <c r="O52" s="120">
        <v>0</v>
      </c>
      <c r="P52" s="121"/>
      <c r="Q52" s="107">
        <v>0</v>
      </c>
      <c r="R52" s="84">
        <f t="shared" si="1"/>
        <v>18.9</v>
      </c>
      <c r="S52" s="70">
        <f>SUM(R48:R52)</f>
        <v>151.6</v>
      </c>
    </row>
    <row r="53" spans="1:19" ht="18.75">
      <c r="A53" s="75">
        <v>11</v>
      </c>
      <c r="B53" s="17">
        <v>312</v>
      </c>
      <c r="C53" s="16" t="s">
        <v>116</v>
      </c>
      <c r="D53" s="18" t="s">
        <v>20</v>
      </c>
      <c r="E53" s="17" t="s">
        <v>16</v>
      </c>
      <c r="F53" s="5">
        <v>1</v>
      </c>
      <c r="G53" s="5" t="s">
        <v>76</v>
      </c>
      <c r="H53" s="41" t="s">
        <v>122</v>
      </c>
      <c r="I53" s="127">
        <v>0</v>
      </c>
      <c r="J53" s="119">
        <v>5</v>
      </c>
      <c r="K53" s="119">
        <v>0</v>
      </c>
      <c r="L53" s="119">
        <v>4.7</v>
      </c>
      <c r="M53" s="119">
        <v>0</v>
      </c>
      <c r="N53" s="119"/>
      <c r="O53" s="118">
        <v>0.00030300925925925927</v>
      </c>
      <c r="P53" s="119">
        <v>15.3</v>
      </c>
      <c r="Q53" s="108">
        <v>1</v>
      </c>
      <c r="R53" s="78">
        <f t="shared" si="1"/>
        <v>26</v>
      </c>
      <c r="S53" s="68"/>
    </row>
    <row r="54" spans="1:19" ht="18.75">
      <c r="A54" s="73"/>
      <c r="B54" s="23"/>
      <c r="C54" s="36"/>
      <c r="D54" s="24" t="s">
        <v>20</v>
      </c>
      <c r="E54" s="23" t="s">
        <v>16</v>
      </c>
      <c r="F54" s="6">
        <v>2</v>
      </c>
      <c r="G54" s="6" t="s">
        <v>76</v>
      </c>
      <c r="H54" s="42" t="s">
        <v>123</v>
      </c>
      <c r="I54" s="125">
        <v>0</v>
      </c>
      <c r="J54" s="116">
        <v>0</v>
      </c>
      <c r="K54" s="116">
        <v>8.3</v>
      </c>
      <c r="L54" s="116">
        <v>7</v>
      </c>
      <c r="M54" s="116">
        <v>4</v>
      </c>
      <c r="N54" s="116"/>
      <c r="O54" s="115">
        <v>0.00019525462962962964</v>
      </c>
      <c r="P54" s="116">
        <v>15.3</v>
      </c>
      <c r="Q54" s="106">
        <v>1</v>
      </c>
      <c r="R54" s="82">
        <f t="shared" si="1"/>
        <v>35.6</v>
      </c>
      <c r="S54" s="69"/>
    </row>
    <row r="55" spans="1:19" ht="18.75">
      <c r="A55" s="73"/>
      <c r="B55" s="23"/>
      <c r="C55" s="36"/>
      <c r="D55" s="24" t="s">
        <v>20</v>
      </c>
      <c r="E55" s="23" t="s">
        <v>16</v>
      </c>
      <c r="F55" s="6">
        <v>3</v>
      </c>
      <c r="G55" s="6" t="s">
        <v>77</v>
      </c>
      <c r="H55" s="42" t="s">
        <v>124</v>
      </c>
      <c r="I55" s="125">
        <v>0</v>
      </c>
      <c r="J55" s="116">
        <v>5</v>
      </c>
      <c r="K55" s="116">
        <v>7.3</v>
      </c>
      <c r="L55" s="116">
        <v>0</v>
      </c>
      <c r="M55" s="116">
        <v>3.7</v>
      </c>
      <c r="N55" s="116"/>
      <c r="O55" s="115">
        <v>0</v>
      </c>
      <c r="P55" s="116">
        <v>0</v>
      </c>
      <c r="Q55" s="106">
        <v>0</v>
      </c>
      <c r="R55" s="82">
        <f t="shared" si="1"/>
        <v>16</v>
      </c>
      <c r="S55" s="69"/>
    </row>
    <row r="56" spans="1:19" ht="18.75">
      <c r="A56" s="73"/>
      <c r="B56" s="23"/>
      <c r="C56" s="36"/>
      <c r="D56" s="24" t="s">
        <v>20</v>
      </c>
      <c r="E56" s="23" t="s">
        <v>16</v>
      </c>
      <c r="F56" s="6">
        <v>4</v>
      </c>
      <c r="G56" s="6" t="s">
        <v>76</v>
      </c>
      <c r="H56" s="42" t="s">
        <v>125</v>
      </c>
      <c r="I56" s="125">
        <v>0</v>
      </c>
      <c r="J56" s="116">
        <v>0</v>
      </c>
      <c r="K56" s="116">
        <v>8.3</v>
      </c>
      <c r="L56" s="116">
        <v>10.3</v>
      </c>
      <c r="M56" s="116">
        <v>4.3</v>
      </c>
      <c r="N56" s="116"/>
      <c r="O56" s="115">
        <v>0.00013298611111111112</v>
      </c>
      <c r="P56" s="116">
        <v>15.3</v>
      </c>
      <c r="Q56" s="106">
        <v>1</v>
      </c>
      <c r="R56" s="83">
        <f t="shared" si="1"/>
        <v>39.2</v>
      </c>
      <c r="S56" s="69"/>
    </row>
    <row r="57" spans="1:19" ht="19.5" thickBot="1">
      <c r="A57" s="74"/>
      <c r="B57" s="27"/>
      <c r="C57" s="37"/>
      <c r="D57" s="28" t="s">
        <v>20</v>
      </c>
      <c r="E57" s="27" t="s">
        <v>16</v>
      </c>
      <c r="F57" s="7">
        <v>5</v>
      </c>
      <c r="G57" s="7" t="s">
        <v>77</v>
      </c>
      <c r="H57" s="43" t="s">
        <v>126</v>
      </c>
      <c r="I57" s="126">
        <v>0</v>
      </c>
      <c r="J57" s="121">
        <v>3</v>
      </c>
      <c r="K57" s="121">
        <v>7.3</v>
      </c>
      <c r="L57" s="121">
        <v>0</v>
      </c>
      <c r="M57" s="121">
        <v>0</v>
      </c>
      <c r="N57" s="121"/>
      <c r="O57" s="120">
        <v>0.00036168981481481485</v>
      </c>
      <c r="P57" s="121">
        <v>15.3</v>
      </c>
      <c r="Q57" s="107">
        <v>1</v>
      </c>
      <c r="R57" s="84">
        <f t="shared" si="1"/>
        <v>26.6</v>
      </c>
      <c r="S57" s="70">
        <f>SUM(R53:R57)</f>
        <v>143.4</v>
      </c>
    </row>
    <row r="58" spans="1:19" ht="18.75">
      <c r="A58" s="75">
        <v>12</v>
      </c>
      <c r="B58" s="17">
        <v>312</v>
      </c>
      <c r="C58" s="16" t="s">
        <v>116</v>
      </c>
      <c r="D58" s="18" t="s">
        <v>22</v>
      </c>
      <c r="E58" s="17" t="s">
        <v>16</v>
      </c>
      <c r="F58" s="5">
        <v>1</v>
      </c>
      <c r="G58" s="5" t="s">
        <v>76</v>
      </c>
      <c r="H58" s="41" t="s">
        <v>127</v>
      </c>
      <c r="I58" s="127">
        <v>0</v>
      </c>
      <c r="J58" s="119">
        <v>5</v>
      </c>
      <c r="K58" s="119">
        <v>6.7</v>
      </c>
      <c r="L58" s="119">
        <v>8</v>
      </c>
      <c r="M58" s="119">
        <v>3.7</v>
      </c>
      <c r="N58" s="119">
        <v>4</v>
      </c>
      <c r="O58" s="118">
        <v>0</v>
      </c>
      <c r="P58" s="119"/>
      <c r="Q58" s="108">
        <v>1</v>
      </c>
      <c r="R58" s="78">
        <f t="shared" si="1"/>
        <v>28.4</v>
      </c>
      <c r="S58" s="68"/>
    </row>
    <row r="59" spans="1:19" ht="18.75">
      <c r="A59" s="73"/>
      <c r="B59" s="23"/>
      <c r="C59" s="36"/>
      <c r="D59" s="24" t="s">
        <v>22</v>
      </c>
      <c r="E59" s="23" t="s">
        <v>16</v>
      </c>
      <c r="F59" s="6">
        <v>2</v>
      </c>
      <c r="G59" s="6" t="s">
        <v>76</v>
      </c>
      <c r="H59" s="42" t="s">
        <v>128</v>
      </c>
      <c r="I59" s="125">
        <v>0</v>
      </c>
      <c r="J59" s="116">
        <v>3.3</v>
      </c>
      <c r="K59" s="116">
        <v>8</v>
      </c>
      <c r="L59" s="116">
        <v>7.3</v>
      </c>
      <c r="M59" s="116">
        <v>3.7</v>
      </c>
      <c r="N59" s="116">
        <v>0</v>
      </c>
      <c r="O59" s="115">
        <v>0</v>
      </c>
      <c r="P59" s="116"/>
      <c r="Q59" s="106">
        <v>0</v>
      </c>
      <c r="R59" s="82">
        <f t="shared" si="1"/>
        <v>22.3</v>
      </c>
      <c r="S59" s="69"/>
    </row>
    <row r="60" spans="1:19" ht="18.75">
      <c r="A60" s="73"/>
      <c r="B60" s="23"/>
      <c r="C60" s="36"/>
      <c r="D60" s="24" t="s">
        <v>22</v>
      </c>
      <c r="E60" s="23" t="s">
        <v>16</v>
      </c>
      <c r="F60" s="6">
        <v>3</v>
      </c>
      <c r="G60" s="6" t="s">
        <v>76</v>
      </c>
      <c r="H60" s="42" t="s">
        <v>129</v>
      </c>
      <c r="I60" s="125">
        <v>0</v>
      </c>
      <c r="J60" s="116">
        <v>11</v>
      </c>
      <c r="K60" s="116">
        <v>0</v>
      </c>
      <c r="L60" s="116">
        <v>0</v>
      </c>
      <c r="M60" s="116">
        <v>5</v>
      </c>
      <c r="N60" s="116">
        <v>7.7</v>
      </c>
      <c r="O60" s="115">
        <v>0</v>
      </c>
      <c r="P60" s="116"/>
      <c r="Q60" s="106">
        <v>1</v>
      </c>
      <c r="R60" s="82">
        <f t="shared" si="1"/>
        <v>24.7</v>
      </c>
      <c r="S60" s="69"/>
    </row>
    <row r="61" spans="1:19" ht="18.75">
      <c r="A61" s="73"/>
      <c r="B61" s="23"/>
      <c r="C61" s="36"/>
      <c r="D61" s="24" t="s">
        <v>22</v>
      </c>
      <c r="E61" s="23" t="s">
        <v>16</v>
      </c>
      <c r="F61" s="6">
        <v>4</v>
      </c>
      <c r="G61" s="6" t="s">
        <v>77</v>
      </c>
      <c r="H61" s="42" t="s">
        <v>130</v>
      </c>
      <c r="I61" s="125">
        <v>0</v>
      </c>
      <c r="J61" s="116">
        <v>0</v>
      </c>
      <c r="K61" s="116">
        <v>7</v>
      </c>
      <c r="L61" s="116">
        <v>6</v>
      </c>
      <c r="M61" s="116">
        <v>0</v>
      </c>
      <c r="N61" s="116">
        <v>3</v>
      </c>
      <c r="O61" s="115">
        <v>0</v>
      </c>
      <c r="P61" s="116"/>
      <c r="Q61" s="106">
        <v>0</v>
      </c>
      <c r="R61" s="83">
        <f t="shared" si="1"/>
        <v>16</v>
      </c>
      <c r="S61" s="69"/>
    </row>
    <row r="62" spans="1:19" ht="19.5" thickBot="1">
      <c r="A62" s="74"/>
      <c r="B62" s="27"/>
      <c r="C62" s="37"/>
      <c r="D62" s="28" t="s">
        <v>22</v>
      </c>
      <c r="E62" s="27" t="s">
        <v>16</v>
      </c>
      <c r="F62" s="7">
        <v>5</v>
      </c>
      <c r="G62" s="7"/>
      <c r="H62" s="43"/>
      <c r="I62" s="126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0">
        <v>0</v>
      </c>
      <c r="P62" s="121"/>
      <c r="Q62" s="107">
        <v>0</v>
      </c>
      <c r="R62" s="84">
        <f t="shared" si="1"/>
        <v>0</v>
      </c>
      <c r="S62" s="70">
        <f>SUM(R58:R62)</f>
        <v>91.4</v>
      </c>
    </row>
    <row r="63" spans="1:19" ht="18.75">
      <c r="A63" s="75">
        <v>13</v>
      </c>
      <c r="B63" s="17">
        <v>532</v>
      </c>
      <c r="C63" s="16" t="s">
        <v>116</v>
      </c>
      <c r="D63" s="18" t="s">
        <v>22</v>
      </c>
      <c r="E63" s="17" t="s">
        <v>16</v>
      </c>
      <c r="F63" s="5">
        <v>1</v>
      </c>
      <c r="G63" s="5" t="s">
        <v>76</v>
      </c>
      <c r="H63" s="41" t="s">
        <v>131</v>
      </c>
      <c r="I63" s="127">
        <v>0</v>
      </c>
      <c r="J63" s="119">
        <v>5</v>
      </c>
      <c r="K63" s="119">
        <v>0</v>
      </c>
      <c r="L63" s="119">
        <v>9</v>
      </c>
      <c r="M63" s="119">
        <v>7</v>
      </c>
      <c r="N63" s="119">
        <v>7.7</v>
      </c>
      <c r="O63" s="118">
        <v>0</v>
      </c>
      <c r="P63" s="119"/>
      <c r="Q63" s="108">
        <v>0</v>
      </c>
      <c r="R63" s="78">
        <f t="shared" si="1"/>
        <v>28.7</v>
      </c>
      <c r="S63" s="68"/>
    </row>
    <row r="64" spans="1:19" ht="18.75">
      <c r="A64" s="73"/>
      <c r="B64" s="23"/>
      <c r="C64" s="36"/>
      <c r="D64" s="24" t="s">
        <v>22</v>
      </c>
      <c r="E64" s="23" t="s">
        <v>16</v>
      </c>
      <c r="F64" s="6">
        <v>2</v>
      </c>
      <c r="G64" s="6" t="s">
        <v>76</v>
      </c>
      <c r="H64" s="42" t="s">
        <v>132</v>
      </c>
      <c r="I64" s="125">
        <v>0</v>
      </c>
      <c r="J64" s="116">
        <v>6</v>
      </c>
      <c r="K64" s="116">
        <v>11.3</v>
      </c>
      <c r="L64" s="116">
        <v>8.7</v>
      </c>
      <c r="M64" s="116">
        <v>0</v>
      </c>
      <c r="N64" s="116">
        <v>5.7</v>
      </c>
      <c r="O64" s="115">
        <v>0</v>
      </c>
      <c r="P64" s="116"/>
      <c r="Q64" s="106">
        <v>1</v>
      </c>
      <c r="R64" s="82">
        <f t="shared" si="1"/>
        <v>32.7</v>
      </c>
      <c r="S64" s="69"/>
    </row>
    <row r="65" spans="1:19" ht="18.75">
      <c r="A65" s="73"/>
      <c r="B65" s="23"/>
      <c r="C65" s="36"/>
      <c r="D65" s="24" t="s">
        <v>22</v>
      </c>
      <c r="E65" s="23" t="s">
        <v>16</v>
      </c>
      <c r="F65" s="6">
        <v>3</v>
      </c>
      <c r="G65" s="6" t="s">
        <v>76</v>
      </c>
      <c r="H65" s="42" t="s">
        <v>133</v>
      </c>
      <c r="I65" s="125">
        <v>0</v>
      </c>
      <c r="J65" s="116">
        <v>5</v>
      </c>
      <c r="K65" s="116">
        <v>0</v>
      </c>
      <c r="L65" s="116">
        <v>5.3</v>
      </c>
      <c r="M65" s="116">
        <v>3.7</v>
      </c>
      <c r="N65" s="116">
        <v>6</v>
      </c>
      <c r="O65" s="115">
        <v>0</v>
      </c>
      <c r="P65" s="116"/>
      <c r="Q65" s="106">
        <v>0</v>
      </c>
      <c r="R65" s="82">
        <f t="shared" si="1"/>
        <v>20</v>
      </c>
      <c r="S65" s="69"/>
    </row>
    <row r="66" spans="1:19" ht="18.75">
      <c r="A66" s="73"/>
      <c r="B66" s="23"/>
      <c r="C66" s="36"/>
      <c r="D66" s="24" t="s">
        <v>22</v>
      </c>
      <c r="E66" s="23" t="s">
        <v>16</v>
      </c>
      <c r="F66" s="6">
        <v>4</v>
      </c>
      <c r="G66" s="6" t="s">
        <v>77</v>
      </c>
      <c r="H66" s="42" t="s">
        <v>134</v>
      </c>
      <c r="I66" s="125">
        <v>0</v>
      </c>
      <c r="J66" s="116">
        <v>6</v>
      </c>
      <c r="K66" s="116">
        <v>8.3</v>
      </c>
      <c r="L66" s="116">
        <v>9</v>
      </c>
      <c r="M66" s="116">
        <v>3</v>
      </c>
      <c r="N66" s="116">
        <v>7.7</v>
      </c>
      <c r="O66" s="115">
        <v>0</v>
      </c>
      <c r="P66" s="116"/>
      <c r="Q66" s="106">
        <v>1</v>
      </c>
      <c r="R66" s="83">
        <f t="shared" si="1"/>
        <v>35</v>
      </c>
      <c r="S66" s="69"/>
    </row>
    <row r="67" spans="1:19" ht="19.5" thickBot="1">
      <c r="A67" s="74"/>
      <c r="B67" s="27"/>
      <c r="C67" s="37"/>
      <c r="D67" s="28" t="s">
        <v>22</v>
      </c>
      <c r="E67" s="27" t="s">
        <v>16</v>
      </c>
      <c r="F67" s="7">
        <v>5</v>
      </c>
      <c r="G67" s="7" t="s">
        <v>77</v>
      </c>
      <c r="H67" s="43" t="s">
        <v>135</v>
      </c>
      <c r="I67" s="126">
        <v>0</v>
      </c>
      <c r="J67" s="121">
        <v>5</v>
      </c>
      <c r="K67" s="121">
        <v>6.3</v>
      </c>
      <c r="L67" s="121">
        <v>9</v>
      </c>
      <c r="M67" s="121">
        <v>5</v>
      </c>
      <c r="N67" s="121">
        <v>11</v>
      </c>
      <c r="O67" s="120">
        <v>0</v>
      </c>
      <c r="P67" s="121"/>
      <c r="Q67" s="107">
        <v>1</v>
      </c>
      <c r="R67" s="84">
        <f t="shared" si="1"/>
        <v>37.3</v>
      </c>
      <c r="S67" s="70">
        <f>SUM(R63:R67)</f>
        <v>153.7</v>
      </c>
    </row>
    <row r="68" spans="1:19" ht="18.75">
      <c r="A68" s="75">
        <v>14</v>
      </c>
      <c r="B68" s="17" t="s">
        <v>136</v>
      </c>
      <c r="C68" s="16" t="s">
        <v>137</v>
      </c>
      <c r="D68" s="18" t="s">
        <v>25</v>
      </c>
      <c r="E68" s="17" t="s">
        <v>16</v>
      </c>
      <c r="F68" s="5">
        <v>1</v>
      </c>
      <c r="G68" s="5" t="s">
        <v>77</v>
      </c>
      <c r="H68" s="41" t="s">
        <v>138</v>
      </c>
      <c r="I68" s="127">
        <v>0</v>
      </c>
      <c r="J68" s="119">
        <v>2</v>
      </c>
      <c r="K68" s="119">
        <v>3</v>
      </c>
      <c r="L68" s="119">
        <v>2</v>
      </c>
      <c r="M68" s="119">
        <v>0</v>
      </c>
      <c r="N68" s="119"/>
      <c r="O68" s="118">
        <v>0</v>
      </c>
      <c r="P68" s="119">
        <v>0</v>
      </c>
      <c r="Q68" s="108">
        <v>1</v>
      </c>
      <c r="R68" s="78">
        <f t="shared" si="1"/>
        <v>8</v>
      </c>
      <c r="S68" s="68"/>
    </row>
    <row r="69" spans="1:19" ht="18.75">
      <c r="A69" s="73"/>
      <c r="B69" s="23"/>
      <c r="C69" s="36"/>
      <c r="D69" s="24" t="s">
        <v>25</v>
      </c>
      <c r="E69" s="23" t="s">
        <v>16</v>
      </c>
      <c r="F69" s="6">
        <v>2</v>
      </c>
      <c r="G69" s="6" t="s">
        <v>76</v>
      </c>
      <c r="H69" s="42" t="s">
        <v>139</v>
      </c>
      <c r="I69" s="125">
        <v>0</v>
      </c>
      <c r="J69" s="116">
        <v>2</v>
      </c>
      <c r="K69" s="116">
        <v>3.3</v>
      </c>
      <c r="L69" s="116">
        <v>0</v>
      </c>
      <c r="M69" s="116">
        <v>0</v>
      </c>
      <c r="N69" s="116"/>
      <c r="O69" s="115">
        <v>0</v>
      </c>
      <c r="P69" s="116">
        <v>8</v>
      </c>
      <c r="Q69" s="106">
        <v>0</v>
      </c>
      <c r="R69" s="82">
        <f t="shared" si="1"/>
        <v>13.3</v>
      </c>
      <c r="S69" s="69"/>
    </row>
    <row r="70" spans="1:19" ht="18.75">
      <c r="A70" s="73"/>
      <c r="B70" s="23"/>
      <c r="C70" s="36"/>
      <c r="D70" s="24" t="s">
        <v>25</v>
      </c>
      <c r="E70" s="23" t="s">
        <v>16</v>
      </c>
      <c r="F70" s="6">
        <v>3</v>
      </c>
      <c r="G70" s="6" t="s">
        <v>77</v>
      </c>
      <c r="H70" s="42" t="s">
        <v>140</v>
      </c>
      <c r="I70" s="125">
        <v>0</v>
      </c>
      <c r="J70" s="116">
        <v>2</v>
      </c>
      <c r="K70" s="116">
        <v>0</v>
      </c>
      <c r="L70" s="116">
        <v>2</v>
      </c>
      <c r="M70" s="116">
        <v>0</v>
      </c>
      <c r="N70" s="116"/>
      <c r="O70" s="115">
        <v>0</v>
      </c>
      <c r="P70" s="116">
        <v>0</v>
      </c>
      <c r="Q70" s="106">
        <v>0</v>
      </c>
      <c r="R70" s="82">
        <f t="shared" si="1"/>
        <v>4</v>
      </c>
      <c r="S70" s="69"/>
    </row>
    <row r="71" spans="1:19" ht="18.75">
      <c r="A71" s="73"/>
      <c r="B71" s="23"/>
      <c r="C71" s="36"/>
      <c r="D71" s="24" t="s">
        <v>25</v>
      </c>
      <c r="E71" s="23" t="s">
        <v>16</v>
      </c>
      <c r="F71" s="6">
        <v>4</v>
      </c>
      <c r="G71" s="6" t="s">
        <v>77</v>
      </c>
      <c r="H71" s="42" t="s">
        <v>141</v>
      </c>
      <c r="I71" s="125">
        <v>0</v>
      </c>
      <c r="J71" s="116">
        <v>3</v>
      </c>
      <c r="K71" s="116">
        <v>0</v>
      </c>
      <c r="L71" s="116">
        <v>0</v>
      </c>
      <c r="M71" s="116">
        <v>3</v>
      </c>
      <c r="N71" s="116"/>
      <c r="O71" s="115">
        <v>0.00043541666666666663</v>
      </c>
      <c r="P71" s="116">
        <v>15.3</v>
      </c>
      <c r="Q71" s="106">
        <v>0</v>
      </c>
      <c r="R71" s="83">
        <f t="shared" si="1"/>
        <v>21.3</v>
      </c>
      <c r="S71" s="69"/>
    </row>
    <row r="72" spans="1:19" ht="19.5" thickBot="1">
      <c r="A72" s="74"/>
      <c r="B72" s="27"/>
      <c r="C72" s="37"/>
      <c r="D72" s="28" t="s">
        <v>25</v>
      </c>
      <c r="E72" s="27" t="s">
        <v>16</v>
      </c>
      <c r="F72" s="7">
        <v>5</v>
      </c>
      <c r="G72" s="7" t="s">
        <v>76</v>
      </c>
      <c r="H72" s="43" t="s">
        <v>142</v>
      </c>
      <c r="I72" s="126">
        <v>0</v>
      </c>
      <c r="J72" s="121">
        <v>5</v>
      </c>
      <c r="K72" s="121">
        <v>5.3</v>
      </c>
      <c r="L72" s="121">
        <v>0</v>
      </c>
      <c r="M72" s="121">
        <v>3</v>
      </c>
      <c r="N72" s="121"/>
      <c r="O72" s="120">
        <v>0</v>
      </c>
      <c r="P72" s="121">
        <v>0</v>
      </c>
      <c r="Q72" s="107">
        <v>0</v>
      </c>
      <c r="R72" s="84">
        <f t="shared" si="1"/>
        <v>13.3</v>
      </c>
      <c r="S72" s="70">
        <f>SUM(R68:R72)</f>
        <v>59.900000000000006</v>
      </c>
    </row>
    <row r="73" spans="1:19" ht="18.75">
      <c r="A73" s="75">
        <v>15</v>
      </c>
      <c r="B73" s="17" t="s">
        <v>143</v>
      </c>
      <c r="C73" s="16" t="s">
        <v>137</v>
      </c>
      <c r="D73" s="18" t="s">
        <v>25</v>
      </c>
      <c r="E73" s="17" t="s">
        <v>16</v>
      </c>
      <c r="F73" s="5">
        <v>1</v>
      </c>
      <c r="G73" s="5" t="s">
        <v>77</v>
      </c>
      <c r="H73" s="41" t="s">
        <v>160</v>
      </c>
      <c r="I73" s="127">
        <v>0</v>
      </c>
      <c r="J73" s="119">
        <v>2</v>
      </c>
      <c r="K73" s="119">
        <v>6.3</v>
      </c>
      <c r="L73" s="119">
        <v>0</v>
      </c>
      <c r="M73" s="119">
        <v>2</v>
      </c>
      <c r="N73" s="119"/>
      <c r="O73" s="118">
        <v>0</v>
      </c>
      <c r="P73" s="119">
        <v>0</v>
      </c>
      <c r="Q73" s="108">
        <v>0</v>
      </c>
      <c r="R73" s="78">
        <f t="shared" si="1"/>
        <v>10.3</v>
      </c>
      <c r="S73" s="68"/>
    </row>
    <row r="74" spans="1:19" ht="18.75">
      <c r="A74" s="73"/>
      <c r="B74" s="23"/>
      <c r="C74" s="36"/>
      <c r="D74" s="24" t="s">
        <v>25</v>
      </c>
      <c r="E74" s="23" t="s">
        <v>16</v>
      </c>
      <c r="F74" s="6">
        <v>2</v>
      </c>
      <c r="G74" s="6" t="s">
        <v>77</v>
      </c>
      <c r="H74" s="42" t="s">
        <v>145</v>
      </c>
      <c r="I74" s="125">
        <v>0</v>
      </c>
      <c r="J74" s="116">
        <v>0</v>
      </c>
      <c r="K74" s="116">
        <v>6.3</v>
      </c>
      <c r="L74" s="116">
        <v>0</v>
      </c>
      <c r="M74" s="116">
        <v>1</v>
      </c>
      <c r="N74" s="116"/>
      <c r="O74" s="115">
        <v>0</v>
      </c>
      <c r="P74" s="116">
        <v>10</v>
      </c>
      <c r="Q74" s="106">
        <v>0</v>
      </c>
      <c r="R74" s="82">
        <f t="shared" si="1"/>
        <v>17.3</v>
      </c>
      <c r="S74" s="69"/>
    </row>
    <row r="75" spans="1:19" ht="18.75">
      <c r="A75" s="73"/>
      <c r="B75" s="23"/>
      <c r="C75" s="36"/>
      <c r="D75" s="24" t="s">
        <v>25</v>
      </c>
      <c r="E75" s="23" t="s">
        <v>16</v>
      </c>
      <c r="F75" s="6">
        <v>3</v>
      </c>
      <c r="G75" s="6" t="s">
        <v>76</v>
      </c>
      <c r="H75" s="42" t="s">
        <v>144</v>
      </c>
      <c r="I75" s="125">
        <v>0</v>
      </c>
      <c r="J75" s="116">
        <v>0</v>
      </c>
      <c r="K75" s="116">
        <v>5.3</v>
      </c>
      <c r="L75" s="116">
        <v>5.3</v>
      </c>
      <c r="M75" s="116">
        <v>0</v>
      </c>
      <c r="N75" s="116"/>
      <c r="O75" s="115">
        <v>0.0005302083333333334</v>
      </c>
      <c r="P75" s="116">
        <v>15.3</v>
      </c>
      <c r="Q75" s="106">
        <v>1</v>
      </c>
      <c r="R75" s="82">
        <f t="shared" si="1"/>
        <v>26.9</v>
      </c>
      <c r="S75" s="69"/>
    </row>
    <row r="76" spans="1:19" ht="18.75">
      <c r="A76" s="73"/>
      <c r="B76" s="23"/>
      <c r="C76" s="36"/>
      <c r="D76" s="24" t="s">
        <v>25</v>
      </c>
      <c r="E76" s="23" t="s">
        <v>16</v>
      </c>
      <c r="F76" s="6">
        <v>4</v>
      </c>
      <c r="G76" s="6" t="s">
        <v>77</v>
      </c>
      <c r="H76" s="42" t="s">
        <v>146</v>
      </c>
      <c r="I76" s="125">
        <v>0</v>
      </c>
      <c r="J76" s="116">
        <v>0</v>
      </c>
      <c r="K76" s="116">
        <v>5.3</v>
      </c>
      <c r="L76" s="116">
        <v>3.3</v>
      </c>
      <c r="M76" s="116">
        <v>2.3</v>
      </c>
      <c r="N76" s="116"/>
      <c r="O76" s="115">
        <v>0</v>
      </c>
      <c r="P76" s="116">
        <v>7</v>
      </c>
      <c r="Q76" s="106">
        <v>0</v>
      </c>
      <c r="R76" s="83">
        <f t="shared" si="1"/>
        <v>17.9</v>
      </c>
      <c r="S76" s="69"/>
    </row>
    <row r="77" spans="1:19" ht="19.5" thickBot="1">
      <c r="A77" s="74"/>
      <c r="B77" s="27"/>
      <c r="C77" s="37"/>
      <c r="D77" s="28" t="s">
        <v>25</v>
      </c>
      <c r="E77" s="27" t="s">
        <v>16</v>
      </c>
      <c r="F77" s="7">
        <v>5</v>
      </c>
      <c r="G77" s="7" t="s">
        <v>76</v>
      </c>
      <c r="H77" s="43" t="s">
        <v>147</v>
      </c>
      <c r="I77" s="29">
        <v>0</v>
      </c>
      <c r="J77" s="128">
        <v>3</v>
      </c>
      <c r="K77" s="128">
        <v>0</v>
      </c>
      <c r="L77" s="89">
        <v>5.3</v>
      </c>
      <c r="M77" s="128">
        <v>0</v>
      </c>
      <c r="N77" s="81"/>
      <c r="O77" s="129">
        <v>0</v>
      </c>
      <c r="P77" s="81">
        <v>0</v>
      </c>
      <c r="Q77" s="81">
        <v>0</v>
      </c>
      <c r="R77" s="84">
        <f t="shared" si="1"/>
        <v>8.3</v>
      </c>
      <c r="S77" s="70">
        <f>SUM(R73:R77)</f>
        <v>80.7</v>
      </c>
    </row>
    <row r="78" spans="1:19" ht="18.75">
      <c r="A78" s="75">
        <v>16</v>
      </c>
      <c r="B78" s="17" t="s">
        <v>148</v>
      </c>
      <c r="C78" s="16" t="s">
        <v>137</v>
      </c>
      <c r="D78" s="18" t="s">
        <v>25</v>
      </c>
      <c r="E78" s="17" t="s">
        <v>16</v>
      </c>
      <c r="F78" s="5">
        <v>1</v>
      </c>
      <c r="G78" s="5" t="s">
        <v>76</v>
      </c>
      <c r="H78" s="41" t="s">
        <v>149</v>
      </c>
      <c r="I78" s="19">
        <v>0</v>
      </c>
      <c r="J78" s="77">
        <v>0</v>
      </c>
      <c r="K78" s="77">
        <v>5</v>
      </c>
      <c r="L78" s="77">
        <v>4</v>
      </c>
      <c r="M78" s="77">
        <v>0</v>
      </c>
      <c r="N78" s="78"/>
      <c r="O78" s="19">
        <v>0</v>
      </c>
      <c r="P78" s="78">
        <v>5</v>
      </c>
      <c r="Q78" s="78">
        <v>0</v>
      </c>
      <c r="R78" s="78">
        <f t="shared" si="1"/>
        <v>14</v>
      </c>
      <c r="S78" s="68"/>
    </row>
    <row r="79" spans="1:19" ht="18.75">
      <c r="A79" s="73"/>
      <c r="B79" s="23"/>
      <c r="C79" s="36"/>
      <c r="D79" s="24" t="s">
        <v>25</v>
      </c>
      <c r="E79" s="23" t="s">
        <v>16</v>
      </c>
      <c r="F79" s="6">
        <v>2</v>
      </c>
      <c r="G79" s="6" t="s">
        <v>76</v>
      </c>
      <c r="H79" s="42" t="s">
        <v>150</v>
      </c>
      <c r="I79" s="25">
        <v>0</v>
      </c>
      <c r="J79" s="79">
        <v>0</v>
      </c>
      <c r="K79" s="79">
        <v>0</v>
      </c>
      <c r="L79" s="79">
        <v>3.3</v>
      </c>
      <c r="M79" s="79">
        <v>2</v>
      </c>
      <c r="N79" s="79"/>
      <c r="O79" s="25">
        <v>0</v>
      </c>
      <c r="P79" s="82">
        <v>11.7</v>
      </c>
      <c r="Q79" s="82">
        <v>1</v>
      </c>
      <c r="R79" s="82">
        <f t="shared" si="1"/>
        <v>18</v>
      </c>
      <c r="S79" s="69"/>
    </row>
    <row r="80" spans="1:19" ht="18.75">
      <c r="A80" s="73"/>
      <c r="B80" s="23"/>
      <c r="C80" s="36"/>
      <c r="D80" s="24" t="s">
        <v>25</v>
      </c>
      <c r="E80" s="23" t="s">
        <v>16</v>
      </c>
      <c r="F80" s="6">
        <v>3</v>
      </c>
      <c r="G80" s="6" t="s">
        <v>77</v>
      </c>
      <c r="H80" s="42" t="s">
        <v>153</v>
      </c>
      <c r="I80" s="25">
        <v>0</v>
      </c>
      <c r="J80" s="79">
        <v>3</v>
      </c>
      <c r="K80" s="79">
        <v>0</v>
      </c>
      <c r="L80" s="79">
        <v>0</v>
      </c>
      <c r="M80" s="79">
        <v>0</v>
      </c>
      <c r="N80" s="79"/>
      <c r="O80" s="25">
        <v>0</v>
      </c>
      <c r="P80" s="82">
        <v>0</v>
      </c>
      <c r="Q80" s="82">
        <v>1</v>
      </c>
      <c r="R80" s="82">
        <f t="shared" si="1"/>
        <v>4</v>
      </c>
      <c r="S80" s="69"/>
    </row>
    <row r="81" spans="1:19" ht="18.75">
      <c r="A81" s="73"/>
      <c r="B81" s="23"/>
      <c r="C81" s="36"/>
      <c r="D81" s="24" t="s">
        <v>25</v>
      </c>
      <c r="E81" s="23" t="s">
        <v>16</v>
      </c>
      <c r="F81" s="6">
        <v>4</v>
      </c>
      <c r="G81" s="6" t="s">
        <v>77</v>
      </c>
      <c r="H81" s="42" t="s">
        <v>151</v>
      </c>
      <c r="I81" s="25">
        <v>0</v>
      </c>
      <c r="J81" s="79">
        <v>0</v>
      </c>
      <c r="K81" s="79">
        <v>0</v>
      </c>
      <c r="L81" s="79">
        <v>4</v>
      </c>
      <c r="M81" s="79">
        <v>0</v>
      </c>
      <c r="N81" s="79"/>
      <c r="O81" s="25">
        <v>0</v>
      </c>
      <c r="P81" s="82">
        <v>8.3</v>
      </c>
      <c r="Q81" s="82">
        <v>1</v>
      </c>
      <c r="R81" s="83">
        <f t="shared" si="1"/>
        <v>13.3</v>
      </c>
      <c r="S81" s="69"/>
    </row>
    <row r="82" spans="1:19" ht="19.5" thickBot="1">
      <c r="A82" s="74"/>
      <c r="B82" s="27"/>
      <c r="C82" s="37"/>
      <c r="D82" s="28" t="s">
        <v>25</v>
      </c>
      <c r="E82" s="27" t="s">
        <v>16</v>
      </c>
      <c r="F82" s="7">
        <v>5</v>
      </c>
      <c r="G82" s="7" t="s">
        <v>76</v>
      </c>
      <c r="H82" s="43" t="s">
        <v>152</v>
      </c>
      <c r="I82" s="29">
        <v>0</v>
      </c>
      <c r="J82" s="80">
        <v>0</v>
      </c>
      <c r="K82" s="80">
        <v>1.7</v>
      </c>
      <c r="L82" s="80">
        <v>0</v>
      </c>
      <c r="M82" s="80">
        <v>2.3</v>
      </c>
      <c r="N82" s="81"/>
      <c r="O82" s="29">
        <v>0</v>
      </c>
      <c r="P82" s="81">
        <v>7</v>
      </c>
      <c r="Q82" s="81">
        <v>0</v>
      </c>
      <c r="R82" s="84">
        <f t="shared" si="1"/>
        <v>11</v>
      </c>
      <c r="S82" s="70">
        <f>SUM(R78:R82)</f>
        <v>60.3</v>
      </c>
    </row>
    <row r="83" spans="1:19" ht="89.25" thickBot="1">
      <c r="A83" s="3" t="s">
        <v>0</v>
      </c>
      <c r="B83" s="12" t="s">
        <v>1</v>
      </c>
      <c r="C83" s="13" t="s">
        <v>6</v>
      </c>
      <c r="D83" s="14" t="s">
        <v>2</v>
      </c>
      <c r="E83" s="13" t="s">
        <v>3</v>
      </c>
      <c r="F83" s="13" t="s">
        <v>4</v>
      </c>
      <c r="G83" s="13"/>
      <c r="H83" s="15" t="s">
        <v>5</v>
      </c>
      <c r="I83" s="12" t="s">
        <v>7</v>
      </c>
      <c r="J83" s="12" t="s">
        <v>7</v>
      </c>
      <c r="K83" s="12" t="s">
        <v>8</v>
      </c>
      <c r="L83" s="12" t="s">
        <v>9</v>
      </c>
      <c r="M83" s="12" t="s">
        <v>10</v>
      </c>
      <c r="N83" s="12" t="s">
        <v>11</v>
      </c>
      <c r="O83" s="12" t="s">
        <v>80</v>
      </c>
      <c r="P83" s="12" t="s">
        <v>80</v>
      </c>
      <c r="Q83" s="12" t="s">
        <v>81</v>
      </c>
      <c r="R83" s="12" t="s">
        <v>12</v>
      </c>
      <c r="S83" s="44" t="s">
        <v>13</v>
      </c>
    </row>
    <row r="84" spans="1:19" ht="18.75">
      <c r="A84" s="75">
        <v>17</v>
      </c>
      <c r="B84" s="17">
        <v>156</v>
      </c>
      <c r="C84" s="16" t="s">
        <v>14</v>
      </c>
      <c r="D84" s="18" t="s">
        <v>22</v>
      </c>
      <c r="E84" s="17" t="s">
        <v>16</v>
      </c>
      <c r="F84" s="5">
        <v>1</v>
      </c>
      <c r="G84" s="5" t="s">
        <v>77</v>
      </c>
      <c r="H84" s="41" t="s">
        <v>23</v>
      </c>
      <c r="I84" s="19">
        <v>0</v>
      </c>
      <c r="J84" s="77">
        <v>5</v>
      </c>
      <c r="K84" s="87">
        <v>11.3</v>
      </c>
      <c r="L84" s="77">
        <v>11</v>
      </c>
      <c r="M84" s="77">
        <v>8</v>
      </c>
      <c r="N84" s="78">
        <v>0</v>
      </c>
      <c r="O84" s="19">
        <v>0</v>
      </c>
      <c r="P84" s="78"/>
      <c r="Q84" s="78">
        <v>1</v>
      </c>
      <c r="R84" s="78">
        <f aca="true" t="shared" si="2" ref="R84:R123">J84+K84+L84+M84+N84+P84+Q84</f>
        <v>36.3</v>
      </c>
      <c r="S84" s="68"/>
    </row>
    <row r="85" spans="1:19" ht="18.75">
      <c r="A85" s="73"/>
      <c r="B85" s="23"/>
      <c r="C85" s="36"/>
      <c r="D85" s="24" t="s">
        <v>22</v>
      </c>
      <c r="E85" s="23" t="s">
        <v>16</v>
      </c>
      <c r="F85" s="6">
        <v>2</v>
      </c>
      <c r="G85" s="6" t="s">
        <v>77</v>
      </c>
      <c r="H85" s="42" t="s">
        <v>21</v>
      </c>
      <c r="I85" s="25">
        <v>0</v>
      </c>
      <c r="J85" s="82">
        <v>5</v>
      </c>
      <c r="K85" s="116">
        <v>5.3</v>
      </c>
      <c r="L85" s="130">
        <v>9.3</v>
      </c>
      <c r="M85" s="79">
        <v>3.7</v>
      </c>
      <c r="N85" s="79">
        <v>10</v>
      </c>
      <c r="O85" s="25">
        <v>0</v>
      </c>
      <c r="P85" s="82"/>
      <c r="Q85" s="82">
        <v>1</v>
      </c>
      <c r="R85" s="82">
        <f t="shared" si="2"/>
        <v>34.3</v>
      </c>
      <c r="S85" s="69"/>
    </row>
    <row r="86" spans="1:19" ht="18.75">
      <c r="A86" s="73"/>
      <c r="B86" s="23"/>
      <c r="C86" s="36"/>
      <c r="D86" s="24" t="s">
        <v>22</v>
      </c>
      <c r="E86" s="23" t="s">
        <v>16</v>
      </c>
      <c r="F86" s="6">
        <v>3</v>
      </c>
      <c r="G86" s="6" t="s">
        <v>77</v>
      </c>
      <c r="H86" s="42" t="s">
        <v>161</v>
      </c>
      <c r="I86" s="25">
        <v>0</v>
      </c>
      <c r="J86" s="79">
        <v>5</v>
      </c>
      <c r="K86" s="89">
        <v>8</v>
      </c>
      <c r="L86" s="79">
        <v>10</v>
      </c>
      <c r="M86" s="79">
        <v>3.7</v>
      </c>
      <c r="N86" s="79">
        <v>6.7</v>
      </c>
      <c r="O86" s="25">
        <v>0</v>
      </c>
      <c r="P86" s="82"/>
      <c r="Q86" s="82">
        <v>1</v>
      </c>
      <c r="R86" s="82">
        <f t="shared" si="2"/>
        <v>34.4</v>
      </c>
      <c r="S86" s="69"/>
    </row>
    <row r="87" spans="1:19" ht="18.75">
      <c r="A87" s="73"/>
      <c r="B87" s="23"/>
      <c r="C87" s="36"/>
      <c r="D87" s="24" t="s">
        <v>22</v>
      </c>
      <c r="E87" s="23" t="s">
        <v>16</v>
      </c>
      <c r="F87" s="6">
        <v>4</v>
      </c>
      <c r="G87" s="6" t="s">
        <v>76</v>
      </c>
      <c r="H87" s="42" t="s">
        <v>162</v>
      </c>
      <c r="I87" s="25">
        <v>0</v>
      </c>
      <c r="J87" s="79">
        <v>7</v>
      </c>
      <c r="K87" s="79">
        <v>7.7</v>
      </c>
      <c r="L87" s="79">
        <v>7.3</v>
      </c>
      <c r="M87" s="79">
        <v>3.3</v>
      </c>
      <c r="N87" s="79">
        <v>6</v>
      </c>
      <c r="O87" s="25">
        <v>0</v>
      </c>
      <c r="P87" s="82"/>
      <c r="Q87" s="82">
        <v>1</v>
      </c>
      <c r="R87" s="83">
        <f t="shared" si="2"/>
        <v>32.3</v>
      </c>
      <c r="S87" s="69"/>
    </row>
    <row r="88" spans="1:19" ht="19.5" thickBot="1">
      <c r="A88" s="74"/>
      <c r="B88" s="27"/>
      <c r="C88" s="37"/>
      <c r="D88" s="28" t="s">
        <v>22</v>
      </c>
      <c r="E88" s="27" t="s">
        <v>16</v>
      </c>
      <c r="F88" s="7">
        <v>5</v>
      </c>
      <c r="G88" s="7" t="s">
        <v>76</v>
      </c>
      <c r="H88" s="43" t="s">
        <v>24</v>
      </c>
      <c r="I88" s="29">
        <v>0</v>
      </c>
      <c r="J88" s="80">
        <v>0</v>
      </c>
      <c r="K88" s="80">
        <v>10.7</v>
      </c>
      <c r="L88" s="80">
        <v>8.7</v>
      </c>
      <c r="M88" s="80">
        <v>4</v>
      </c>
      <c r="N88" s="81">
        <v>7.7</v>
      </c>
      <c r="O88" s="29">
        <v>0</v>
      </c>
      <c r="P88" s="81"/>
      <c r="Q88" s="81">
        <v>1</v>
      </c>
      <c r="R88" s="84">
        <f t="shared" si="2"/>
        <v>32.099999999999994</v>
      </c>
      <c r="S88" s="70">
        <f>SUM(R84:R88)</f>
        <v>169.4</v>
      </c>
    </row>
    <row r="89" spans="1:19" ht="18.75">
      <c r="A89" s="75">
        <v>18</v>
      </c>
      <c r="B89" s="17">
        <v>156</v>
      </c>
      <c r="C89" s="16" t="s">
        <v>14</v>
      </c>
      <c r="D89" s="18" t="s">
        <v>20</v>
      </c>
      <c r="E89" s="17" t="s">
        <v>16</v>
      </c>
      <c r="F89" s="5">
        <v>1</v>
      </c>
      <c r="G89" s="5" t="s">
        <v>77</v>
      </c>
      <c r="H89" s="41" t="s">
        <v>163</v>
      </c>
      <c r="I89" s="19">
        <v>0</v>
      </c>
      <c r="J89" s="77">
        <v>5</v>
      </c>
      <c r="K89" s="77">
        <v>0</v>
      </c>
      <c r="L89" s="77">
        <v>10</v>
      </c>
      <c r="M89" s="77">
        <v>3.7</v>
      </c>
      <c r="N89" s="78"/>
      <c r="O89" s="19">
        <v>0.00025821759259259255</v>
      </c>
      <c r="P89" s="78">
        <v>15.3</v>
      </c>
      <c r="Q89" s="78">
        <v>1</v>
      </c>
      <c r="R89" s="78">
        <f t="shared" si="2"/>
        <v>35</v>
      </c>
      <c r="S89" s="68"/>
    </row>
    <row r="90" spans="1:19" ht="18.75">
      <c r="A90" s="73"/>
      <c r="B90" s="23"/>
      <c r="C90" s="36"/>
      <c r="D90" s="24" t="s">
        <v>20</v>
      </c>
      <c r="E90" s="23" t="s">
        <v>16</v>
      </c>
      <c r="F90" s="6">
        <v>2</v>
      </c>
      <c r="G90" s="6" t="s">
        <v>77</v>
      </c>
      <c r="H90" s="42" t="s">
        <v>164</v>
      </c>
      <c r="I90" s="25">
        <v>0</v>
      </c>
      <c r="J90" s="79">
        <v>5.3</v>
      </c>
      <c r="K90" s="79">
        <v>7.3</v>
      </c>
      <c r="L90" s="79">
        <v>4.3</v>
      </c>
      <c r="M90" s="79">
        <v>3</v>
      </c>
      <c r="N90" s="79"/>
      <c r="O90" s="125">
        <v>0</v>
      </c>
      <c r="P90" s="116">
        <v>13</v>
      </c>
      <c r="Q90" s="106">
        <v>0</v>
      </c>
      <c r="R90" s="82">
        <f t="shared" si="2"/>
        <v>32.9</v>
      </c>
      <c r="S90" s="69"/>
    </row>
    <row r="91" spans="1:19" ht="18.75">
      <c r="A91" s="73"/>
      <c r="B91" s="23"/>
      <c r="C91" s="36"/>
      <c r="D91" s="24" t="s">
        <v>20</v>
      </c>
      <c r="E91" s="23" t="s">
        <v>16</v>
      </c>
      <c r="F91" s="6">
        <v>3</v>
      </c>
      <c r="G91" s="6" t="s">
        <v>77</v>
      </c>
      <c r="H91" s="42" t="s">
        <v>165</v>
      </c>
      <c r="I91" s="25">
        <v>0</v>
      </c>
      <c r="J91" s="79">
        <v>0</v>
      </c>
      <c r="K91" s="79">
        <v>6.7</v>
      </c>
      <c r="L91" s="79">
        <v>9</v>
      </c>
      <c r="M91" s="79">
        <v>3</v>
      </c>
      <c r="N91" s="79"/>
      <c r="O91" s="125">
        <v>0.0002466435185185185</v>
      </c>
      <c r="P91" s="116">
        <v>15.3</v>
      </c>
      <c r="Q91" s="106">
        <v>1</v>
      </c>
      <c r="R91" s="82">
        <f t="shared" si="2"/>
        <v>35</v>
      </c>
      <c r="S91" s="69"/>
    </row>
    <row r="92" spans="1:19" ht="18.75">
      <c r="A92" s="73"/>
      <c r="B92" s="23"/>
      <c r="C92" s="36"/>
      <c r="D92" s="24" t="s">
        <v>20</v>
      </c>
      <c r="E92" s="23" t="s">
        <v>16</v>
      </c>
      <c r="F92" s="6">
        <v>4</v>
      </c>
      <c r="G92" s="6" t="s">
        <v>76</v>
      </c>
      <c r="H92" s="42" t="s">
        <v>166</v>
      </c>
      <c r="I92" s="25">
        <v>0</v>
      </c>
      <c r="J92" s="79">
        <v>3.7</v>
      </c>
      <c r="K92" s="79">
        <v>7.3</v>
      </c>
      <c r="L92" s="79">
        <v>10</v>
      </c>
      <c r="M92" s="79">
        <v>3.7</v>
      </c>
      <c r="N92" s="79"/>
      <c r="O92" s="125">
        <v>0.00028564814814814815</v>
      </c>
      <c r="P92" s="116">
        <v>15.3</v>
      </c>
      <c r="Q92" s="106">
        <v>1</v>
      </c>
      <c r="R92" s="83">
        <f t="shared" si="2"/>
        <v>41</v>
      </c>
      <c r="S92" s="69"/>
    </row>
    <row r="93" spans="1:19" ht="19.5" thickBot="1">
      <c r="A93" s="74"/>
      <c r="B93" s="27"/>
      <c r="C93" s="37"/>
      <c r="D93" s="28" t="s">
        <v>20</v>
      </c>
      <c r="E93" s="27" t="s">
        <v>16</v>
      </c>
      <c r="F93" s="7">
        <v>5</v>
      </c>
      <c r="G93" s="7" t="s">
        <v>76</v>
      </c>
      <c r="H93" s="43" t="s">
        <v>167</v>
      </c>
      <c r="I93" s="29">
        <v>0</v>
      </c>
      <c r="J93" s="80">
        <v>0</v>
      </c>
      <c r="K93" s="80">
        <v>7.3</v>
      </c>
      <c r="L93" s="80">
        <v>10</v>
      </c>
      <c r="M93" s="80">
        <v>3.7</v>
      </c>
      <c r="N93" s="81"/>
      <c r="O93" s="29">
        <v>0.00028831018518518523</v>
      </c>
      <c r="P93" s="88">
        <v>15.3</v>
      </c>
      <c r="Q93" s="81">
        <v>1</v>
      </c>
      <c r="R93" s="84">
        <f t="shared" si="2"/>
        <v>37.3</v>
      </c>
      <c r="S93" s="70">
        <f>SUM(R89:R93)</f>
        <v>181.2</v>
      </c>
    </row>
    <row r="94" spans="1:19" ht="18.75">
      <c r="A94" s="75">
        <v>19</v>
      </c>
      <c r="B94" s="17">
        <v>156</v>
      </c>
      <c r="C94" s="16" t="s">
        <v>14</v>
      </c>
      <c r="D94" s="18" t="s">
        <v>15</v>
      </c>
      <c r="E94" s="17" t="s">
        <v>44</v>
      </c>
      <c r="F94" s="5">
        <v>1</v>
      </c>
      <c r="G94" s="5" t="s">
        <v>77</v>
      </c>
      <c r="H94" s="41" t="s">
        <v>17</v>
      </c>
      <c r="I94" s="19">
        <v>0</v>
      </c>
      <c r="J94" s="77">
        <v>6</v>
      </c>
      <c r="K94" s="77">
        <v>7.3</v>
      </c>
      <c r="L94" s="77">
        <v>0</v>
      </c>
      <c r="M94" s="77">
        <v>1.3</v>
      </c>
      <c r="N94" s="78">
        <v>7</v>
      </c>
      <c r="O94" s="19">
        <v>0</v>
      </c>
      <c r="P94" s="78"/>
      <c r="Q94" s="78">
        <v>1</v>
      </c>
      <c r="R94" s="78">
        <f t="shared" si="2"/>
        <v>22.6</v>
      </c>
      <c r="S94" s="68"/>
    </row>
    <row r="95" spans="1:19" ht="18.75">
      <c r="A95" s="73"/>
      <c r="B95" s="23"/>
      <c r="C95" s="36"/>
      <c r="D95" s="24" t="s">
        <v>15</v>
      </c>
      <c r="E95" s="23" t="s">
        <v>44</v>
      </c>
      <c r="F95" s="6">
        <v>2</v>
      </c>
      <c r="G95" s="6" t="s">
        <v>77</v>
      </c>
      <c r="H95" s="42" t="s">
        <v>18</v>
      </c>
      <c r="I95" s="25">
        <v>0</v>
      </c>
      <c r="J95" s="79">
        <v>4</v>
      </c>
      <c r="K95" s="79">
        <v>0</v>
      </c>
      <c r="L95" s="79">
        <v>13</v>
      </c>
      <c r="M95" s="79">
        <v>4.7</v>
      </c>
      <c r="N95" s="79">
        <v>0</v>
      </c>
      <c r="O95" s="25">
        <v>0</v>
      </c>
      <c r="P95" s="82"/>
      <c r="Q95" s="82">
        <v>1</v>
      </c>
      <c r="R95" s="82">
        <f t="shared" si="2"/>
        <v>22.7</v>
      </c>
      <c r="S95" s="69"/>
    </row>
    <row r="96" spans="1:19" ht="18.75">
      <c r="A96" s="73"/>
      <c r="B96" s="23"/>
      <c r="C96" s="36"/>
      <c r="D96" s="24" t="s">
        <v>15</v>
      </c>
      <c r="E96" s="23" t="s">
        <v>44</v>
      </c>
      <c r="F96" s="6">
        <v>3</v>
      </c>
      <c r="G96" s="6" t="s">
        <v>77</v>
      </c>
      <c r="H96" s="42" t="s">
        <v>168</v>
      </c>
      <c r="I96" s="25">
        <v>0</v>
      </c>
      <c r="J96" s="79">
        <v>0</v>
      </c>
      <c r="K96" s="79">
        <v>0</v>
      </c>
      <c r="L96" s="79">
        <v>8</v>
      </c>
      <c r="M96" s="79">
        <v>3.7</v>
      </c>
      <c r="N96" s="79">
        <v>8.3</v>
      </c>
      <c r="O96" s="25">
        <v>0</v>
      </c>
      <c r="P96" s="82"/>
      <c r="Q96" s="82">
        <v>1</v>
      </c>
      <c r="R96" s="82">
        <f t="shared" si="2"/>
        <v>21</v>
      </c>
      <c r="S96" s="69"/>
    </row>
    <row r="97" spans="1:19" ht="18.75">
      <c r="A97" s="73"/>
      <c r="B97" s="23"/>
      <c r="C97" s="36"/>
      <c r="D97" s="24" t="s">
        <v>15</v>
      </c>
      <c r="E97" s="23" t="s">
        <v>44</v>
      </c>
      <c r="F97" s="6">
        <v>4</v>
      </c>
      <c r="G97" s="6" t="s">
        <v>76</v>
      </c>
      <c r="H97" s="42" t="s">
        <v>19</v>
      </c>
      <c r="I97" s="25">
        <v>0</v>
      </c>
      <c r="J97" s="79">
        <v>5</v>
      </c>
      <c r="K97" s="79">
        <v>8.3</v>
      </c>
      <c r="L97" s="79">
        <v>0</v>
      </c>
      <c r="M97" s="79">
        <v>3.7</v>
      </c>
      <c r="N97" s="79">
        <v>7</v>
      </c>
      <c r="O97" s="25">
        <v>0</v>
      </c>
      <c r="P97" s="82"/>
      <c r="Q97" s="82">
        <v>1</v>
      </c>
      <c r="R97" s="83">
        <f t="shared" si="2"/>
        <v>25</v>
      </c>
      <c r="S97" s="69"/>
    </row>
    <row r="98" spans="1:19" ht="19.5" thickBot="1">
      <c r="A98" s="74"/>
      <c r="B98" s="27"/>
      <c r="C98" s="37"/>
      <c r="D98" s="28" t="s">
        <v>15</v>
      </c>
      <c r="E98" s="27" t="s">
        <v>44</v>
      </c>
      <c r="F98" s="7">
        <v>5</v>
      </c>
      <c r="G98" s="7" t="s">
        <v>76</v>
      </c>
      <c r="H98" s="43" t="s">
        <v>169</v>
      </c>
      <c r="I98" s="29">
        <v>0</v>
      </c>
      <c r="J98" s="80">
        <v>0</v>
      </c>
      <c r="K98" s="80">
        <v>6.3</v>
      </c>
      <c r="L98" s="80">
        <v>6</v>
      </c>
      <c r="M98" s="80">
        <v>3.7</v>
      </c>
      <c r="N98" s="81">
        <v>0</v>
      </c>
      <c r="O98" s="29">
        <v>0</v>
      </c>
      <c r="P98" s="81"/>
      <c r="Q98" s="81">
        <v>0</v>
      </c>
      <c r="R98" s="84">
        <f t="shared" si="2"/>
        <v>16</v>
      </c>
      <c r="S98" s="70">
        <f>SUM(R94:R98)</f>
        <v>107.3</v>
      </c>
    </row>
    <row r="99" spans="1:19" ht="18.75">
      <c r="A99" s="75">
        <v>20</v>
      </c>
      <c r="B99" s="17">
        <v>156</v>
      </c>
      <c r="C99" s="16" t="s">
        <v>14</v>
      </c>
      <c r="D99" s="18" t="s">
        <v>20</v>
      </c>
      <c r="E99" s="17" t="s">
        <v>44</v>
      </c>
      <c r="F99" s="5">
        <v>1</v>
      </c>
      <c r="G99" s="5" t="s">
        <v>77</v>
      </c>
      <c r="H99" s="41" t="s">
        <v>170</v>
      </c>
      <c r="I99" s="19">
        <v>0</v>
      </c>
      <c r="J99" s="114">
        <v>2</v>
      </c>
      <c r="K99" s="114">
        <v>0</v>
      </c>
      <c r="L99" s="114">
        <v>8</v>
      </c>
      <c r="M99" s="114">
        <v>7</v>
      </c>
      <c r="N99" s="78"/>
      <c r="O99" s="113">
        <v>0.00025277777777777777</v>
      </c>
      <c r="P99" s="78">
        <v>15.3</v>
      </c>
      <c r="Q99" s="78">
        <v>1</v>
      </c>
      <c r="R99" s="78">
        <f t="shared" si="2"/>
        <v>33.3</v>
      </c>
      <c r="S99" s="68"/>
    </row>
    <row r="100" spans="1:19" ht="18.75">
      <c r="A100" s="73"/>
      <c r="B100" s="23"/>
      <c r="C100" s="36"/>
      <c r="D100" s="24" t="s">
        <v>20</v>
      </c>
      <c r="E100" s="23" t="s">
        <v>44</v>
      </c>
      <c r="F100" s="6">
        <v>2</v>
      </c>
      <c r="G100" s="6" t="s">
        <v>77</v>
      </c>
      <c r="H100" s="42" t="s">
        <v>30</v>
      </c>
      <c r="I100" s="125">
        <v>0</v>
      </c>
      <c r="J100" s="116">
        <v>10.3</v>
      </c>
      <c r="K100" s="116">
        <v>8.3</v>
      </c>
      <c r="L100" s="116">
        <v>10.3</v>
      </c>
      <c r="M100" s="116">
        <v>9.3</v>
      </c>
      <c r="N100" s="116"/>
      <c r="O100" s="115">
        <v>0.00011597222222222221</v>
      </c>
      <c r="P100" s="116">
        <v>15.3</v>
      </c>
      <c r="Q100" s="106">
        <v>1</v>
      </c>
      <c r="R100" s="82">
        <f t="shared" si="2"/>
        <v>54.5</v>
      </c>
      <c r="S100" s="69"/>
    </row>
    <row r="101" spans="1:19" ht="18.75">
      <c r="A101" s="73"/>
      <c r="B101" s="23"/>
      <c r="C101" s="36"/>
      <c r="D101" s="24" t="s">
        <v>20</v>
      </c>
      <c r="E101" s="23" t="s">
        <v>44</v>
      </c>
      <c r="F101" s="6">
        <v>3</v>
      </c>
      <c r="G101" s="6" t="s">
        <v>77</v>
      </c>
      <c r="H101" s="42" t="s">
        <v>29</v>
      </c>
      <c r="I101" s="125">
        <v>0</v>
      </c>
      <c r="J101" s="116">
        <v>3</v>
      </c>
      <c r="K101" s="116">
        <v>7.3</v>
      </c>
      <c r="L101" s="116">
        <v>10.3</v>
      </c>
      <c r="M101" s="116">
        <v>3</v>
      </c>
      <c r="N101" s="116"/>
      <c r="O101" s="115">
        <v>0.0001690972222222222</v>
      </c>
      <c r="P101" s="116">
        <v>15.3</v>
      </c>
      <c r="Q101" s="106">
        <v>1</v>
      </c>
      <c r="R101" s="82">
        <f t="shared" si="2"/>
        <v>39.900000000000006</v>
      </c>
      <c r="S101" s="69"/>
    </row>
    <row r="102" spans="1:19" ht="18.75">
      <c r="A102" s="73"/>
      <c r="B102" s="23"/>
      <c r="C102" s="36"/>
      <c r="D102" s="24" t="s">
        <v>20</v>
      </c>
      <c r="E102" s="23" t="s">
        <v>44</v>
      </c>
      <c r="F102" s="6">
        <v>4</v>
      </c>
      <c r="G102" s="6" t="s">
        <v>76</v>
      </c>
      <c r="H102" s="42" t="s">
        <v>171</v>
      </c>
      <c r="I102" s="25">
        <v>0</v>
      </c>
      <c r="J102" s="89">
        <v>5</v>
      </c>
      <c r="K102" s="89">
        <v>7</v>
      </c>
      <c r="L102" s="89">
        <v>3</v>
      </c>
      <c r="M102" s="89">
        <v>0</v>
      </c>
      <c r="N102" s="89"/>
      <c r="O102" s="32">
        <v>0.00037152777777777775</v>
      </c>
      <c r="P102" s="88">
        <v>15.3</v>
      </c>
      <c r="Q102" s="82">
        <v>1</v>
      </c>
      <c r="R102" s="83">
        <f t="shared" si="2"/>
        <v>31.3</v>
      </c>
      <c r="S102" s="69"/>
    </row>
    <row r="103" spans="1:19" ht="19.5" thickBot="1">
      <c r="A103" s="74"/>
      <c r="B103" s="27"/>
      <c r="C103" s="37"/>
      <c r="D103" s="28" t="s">
        <v>20</v>
      </c>
      <c r="E103" s="27" t="s">
        <v>44</v>
      </c>
      <c r="F103" s="7">
        <v>5</v>
      </c>
      <c r="G103" s="7" t="s">
        <v>76</v>
      </c>
      <c r="H103" s="43" t="s">
        <v>172</v>
      </c>
      <c r="I103" s="29">
        <v>0</v>
      </c>
      <c r="J103" s="80">
        <v>3</v>
      </c>
      <c r="K103" s="80">
        <v>4</v>
      </c>
      <c r="L103" s="80">
        <v>9.3</v>
      </c>
      <c r="M103" s="80">
        <v>2.7</v>
      </c>
      <c r="N103" s="81"/>
      <c r="O103" s="29">
        <v>0</v>
      </c>
      <c r="P103" s="81">
        <v>0</v>
      </c>
      <c r="Q103" s="81">
        <v>0</v>
      </c>
      <c r="R103" s="84">
        <f t="shared" si="2"/>
        <v>19</v>
      </c>
      <c r="S103" s="70">
        <f>SUM(R99:R103)</f>
        <v>178</v>
      </c>
    </row>
    <row r="104" spans="1:19" ht="18.75">
      <c r="A104" s="75">
        <v>21</v>
      </c>
      <c r="B104" s="17">
        <v>156</v>
      </c>
      <c r="C104" s="16" t="s">
        <v>14</v>
      </c>
      <c r="D104" s="18" t="s">
        <v>28</v>
      </c>
      <c r="E104" s="17" t="s">
        <v>44</v>
      </c>
      <c r="F104" s="5">
        <v>1</v>
      </c>
      <c r="G104" s="5" t="s">
        <v>76</v>
      </c>
      <c r="H104" s="41" t="s">
        <v>173</v>
      </c>
      <c r="I104" s="19">
        <v>0</v>
      </c>
      <c r="J104" s="77">
        <v>6</v>
      </c>
      <c r="K104" s="114">
        <v>6.3</v>
      </c>
      <c r="L104" s="114">
        <v>5.3</v>
      </c>
      <c r="M104" s="87">
        <v>5.3</v>
      </c>
      <c r="N104" s="78"/>
      <c r="O104" s="113">
        <v>0.00016874999999999998</v>
      </c>
      <c r="P104" s="78">
        <v>15.3</v>
      </c>
      <c r="Q104" s="78">
        <v>1</v>
      </c>
      <c r="R104" s="78">
        <f t="shared" si="2"/>
        <v>39.2</v>
      </c>
      <c r="S104" s="68"/>
    </row>
    <row r="105" spans="1:19" ht="18.75">
      <c r="A105" s="73"/>
      <c r="B105" s="23"/>
      <c r="C105" s="36"/>
      <c r="D105" s="24" t="s">
        <v>28</v>
      </c>
      <c r="E105" s="23" t="s">
        <v>44</v>
      </c>
      <c r="F105" s="6">
        <v>2</v>
      </c>
      <c r="G105" s="6" t="s">
        <v>76</v>
      </c>
      <c r="H105" s="42" t="s">
        <v>174</v>
      </c>
      <c r="I105" s="25">
        <v>0</v>
      </c>
      <c r="J105" s="82">
        <v>3</v>
      </c>
      <c r="K105" s="116">
        <v>6.3</v>
      </c>
      <c r="L105" s="116">
        <v>5.3</v>
      </c>
      <c r="M105" s="116">
        <v>3.7</v>
      </c>
      <c r="N105" s="116"/>
      <c r="O105" s="115">
        <v>0.00031412037037037037</v>
      </c>
      <c r="P105" s="116">
        <v>15.3</v>
      </c>
      <c r="Q105" s="106">
        <v>1</v>
      </c>
      <c r="R105" s="82">
        <f t="shared" si="2"/>
        <v>34.6</v>
      </c>
      <c r="S105" s="69"/>
    </row>
    <row r="106" spans="1:19" ht="18.75">
      <c r="A106" s="73"/>
      <c r="B106" s="23"/>
      <c r="C106" s="36"/>
      <c r="D106" s="24" t="s">
        <v>28</v>
      </c>
      <c r="E106" s="23" t="s">
        <v>44</v>
      </c>
      <c r="F106" s="6">
        <v>3</v>
      </c>
      <c r="G106" s="6" t="s">
        <v>76</v>
      </c>
      <c r="H106" s="42" t="s">
        <v>177</v>
      </c>
      <c r="I106" s="25">
        <v>0</v>
      </c>
      <c r="J106" s="82">
        <v>5.7</v>
      </c>
      <c r="K106" s="116">
        <v>6.3</v>
      </c>
      <c r="L106" s="116">
        <v>5.3</v>
      </c>
      <c r="M106" s="116">
        <v>3</v>
      </c>
      <c r="N106" s="116"/>
      <c r="O106" s="115">
        <v>0.00022604166666666668</v>
      </c>
      <c r="P106" s="116">
        <v>15.3</v>
      </c>
      <c r="Q106" s="106">
        <v>1</v>
      </c>
      <c r="R106" s="82">
        <f t="shared" si="2"/>
        <v>36.6</v>
      </c>
      <c r="S106" s="69"/>
    </row>
    <row r="107" spans="1:19" ht="18.75">
      <c r="A107" s="73"/>
      <c r="B107" s="23"/>
      <c r="C107" s="36"/>
      <c r="D107" s="24" t="s">
        <v>28</v>
      </c>
      <c r="E107" s="23" t="s">
        <v>44</v>
      </c>
      <c r="F107" s="6">
        <v>4</v>
      </c>
      <c r="G107" s="6" t="s">
        <v>77</v>
      </c>
      <c r="H107" s="42" t="s">
        <v>175</v>
      </c>
      <c r="I107" s="25">
        <v>0</v>
      </c>
      <c r="J107" s="82">
        <v>0</v>
      </c>
      <c r="K107" s="116">
        <v>6.3</v>
      </c>
      <c r="L107" s="116">
        <v>5.3</v>
      </c>
      <c r="M107" s="116">
        <v>3</v>
      </c>
      <c r="N107" s="116"/>
      <c r="O107" s="115">
        <v>0.00038854166666666665</v>
      </c>
      <c r="P107" s="116">
        <v>15.3</v>
      </c>
      <c r="Q107" s="106">
        <v>1</v>
      </c>
      <c r="R107" s="83">
        <f t="shared" si="2"/>
        <v>30.9</v>
      </c>
      <c r="S107" s="69"/>
    </row>
    <row r="108" spans="1:19" ht="19.5" thickBot="1">
      <c r="A108" s="74"/>
      <c r="B108" s="27"/>
      <c r="C108" s="37"/>
      <c r="D108" s="28" t="s">
        <v>28</v>
      </c>
      <c r="E108" s="27" t="s">
        <v>44</v>
      </c>
      <c r="F108" s="7">
        <v>5</v>
      </c>
      <c r="G108" s="7" t="s">
        <v>77</v>
      </c>
      <c r="H108" s="43" t="s">
        <v>176</v>
      </c>
      <c r="I108" s="29">
        <v>0</v>
      </c>
      <c r="J108" s="80">
        <v>0</v>
      </c>
      <c r="K108" s="89">
        <v>6.3</v>
      </c>
      <c r="L108" s="128">
        <v>5</v>
      </c>
      <c r="M108" s="128">
        <v>0</v>
      </c>
      <c r="N108" s="81"/>
      <c r="O108" s="129">
        <v>0.00025868055555555556</v>
      </c>
      <c r="P108" s="88">
        <v>15.3</v>
      </c>
      <c r="Q108" s="81">
        <v>1</v>
      </c>
      <c r="R108" s="84">
        <f t="shared" si="2"/>
        <v>27.6</v>
      </c>
      <c r="S108" s="70">
        <f>SUM(R104:R108)</f>
        <v>168.9</v>
      </c>
    </row>
    <row r="109" spans="1:19" ht="18.75">
      <c r="A109" s="75">
        <v>22</v>
      </c>
      <c r="B109" s="17">
        <v>145</v>
      </c>
      <c r="C109" s="16" t="s">
        <v>31</v>
      </c>
      <c r="D109" s="18" t="s">
        <v>28</v>
      </c>
      <c r="E109" s="17" t="s">
        <v>16</v>
      </c>
      <c r="F109" s="5">
        <v>1</v>
      </c>
      <c r="G109" s="5" t="s">
        <v>77</v>
      </c>
      <c r="H109" s="41" t="s">
        <v>179</v>
      </c>
      <c r="I109" s="19">
        <v>0</v>
      </c>
      <c r="J109" s="79">
        <v>7.3</v>
      </c>
      <c r="K109" s="114">
        <v>6.3</v>
      </c>
      <c r="L109" s="114">
        <v>5.3</v>
      </c>
      <c r="M109" s="87">
        <v>5.3</v>
      </c>
      <c r="N109" s="78"/>
      <c r="O109" s="113">
        <v>0.00017569444444444444</v>
      </c>
      <c r="P109" s="78">
        <v>15.3</v>
      </c>
      <c r="Q109" s="78">
        <v>1</v>
      </c>
      <c r="R109" s="78">
        <f t="shared" si="2"/>
        <v>40.5</v>
      </c>
      <c r="S109" s="68"/>
    </row>
    <row r="110" spans="1:19" ht="18.75">
      <c r="A110" s="73"/>
      <c r="B110" s="23"/>
      <c r="C110" s="36"/>
      <c r="D110" s="24" t="s">
        <v>28</v>
      </c>
      <c r="E110" s="23" t="s">
        <v>16</v>
      </c>
      <c r="F110" s="6">
        <v>2</v>
      </c>
      <c r="G110" s="6" t="s">
        <v>76</v>
      </c>
      <c r="H110" s="42" t="s">
        <v>180</v>
      </c>
      <c r="I110" s="25">
        <v>0</v>
      </c>
      <c r="J110" s="82">
        <v>2.7</v>
      </c>
      <c r="K110" s="116">
        <v>6.3</v>
      </c>
      <c r="L110" s="116">
        <v>5.3</v>
      </c>
      <c r="M110" s="116">
        <v>3.7</v>
      </c>
      <c r="N110" s="116"/>
      <c r="O110" s="115">
        <v>0.0002619212962962963</v>
      </c>
      <c r="P110" s="116">
        <v>15.3</v>
      </c>
      <c r="Q110" s="106">
        <v>1</v>
      </c>
      <c r="R110" s="82">
        <f t="shared" si="2"/>
        <v>34.3</v>
      </c>
      <c r="S110" s="69"/>
    </row>
    <row r="111" spans="1:19" ht="18.75">
      <c r="A111" s="73"/>
      <c r="B111" s="23"/>
      <c r="C111" s="36"/>
      <c r="D111" s="24" t="s">
        <v>28</v>
      </c>
      <c r="E111" s="23" t="s">
        <v>16</v>
      </c>
      <c r="F111" s="6">
        <v>3</v>
      </c>
      <c r="G111" s="6" t="s">
        <v>77</v>
      </c>
      <c r="H111" s="42" t="s">
        <v>181</v>
      </c>
      <c r="I111" s="25">
        <v>0</v>
      </c>
      <c r="J111" s="82">
        <v>2</v>
      </c>
      <c r="K111" s="116">
        <v>6.3</v>
      </c>
      <c r="L111" s="116">
        <v>5.3</v>
      </c>
      <c r="M111" s="116">
        <v>2.3</v>
      </c>
      <c r="N111" s="116"/>
      <c r="O111" s="115">
        <v>0.0002972222222222222</v>
      </c>
      <c r="P111" s="116">
        <v>15.3</v>
      </c>
      <c r="Q111" s="106">
        <v>1</v>
      </c>
      <c r="R111" s="82">
        <f t="shared" si="2"/>
        <v>32.2</v>
      </c>
      <c r="S111" s="69"/>
    </row>
    <row r="112" spans="1:19" ht="18.75">
      <c r="A112" s="73"/>
      <c r="B112" s="23"/>
      <c r="C112" s="36"/>
      <c r="D112" s="24" t="s">
        <v>28</v>
      </c>
      <c r="E112" s="23" t="s">
        <v>16</v>
      </c>
      <c r="F112" s="6">
        <v>4</v>
      </c>
      <c r="G112" s="6" t="s">
        <v>77</v>
      </c>
      <c r="H112" s="42" t="s">
        <v>182</v>
      </c>
      <c r="I112" s="25">
        <v>0</v>
      </c>
      <c r="J112" s="82">
        <v>5</v>
      </c>
      <c r="K112" s="116">
        <v>6.3</v>
      </c>
      <c r="L112" s="116">
        <v>5.3</v>
      </c>
      <c r="M112" s="116">
        <v>5.3</v>
      </c>
      <c r="N112" s="116"/>
      <c r="O112" s="115">
        <v>0.00016053240740740738</v>
      </c>
      <c r="P112" s="116">
        <v>15.3</v>
      </c>
      <c r="Q112" s="106">
        <v>1</v>
      </c>
      <c r="R112" s="83">
        <f t="shared" si="2"/>
        <v>38.2</v>
      </c>
      <c r="S112" s="69"/>
    </row>
    <row r="113" spans="1:19" ht="19.5" thickBot="1">
      <c r="A113" s="74"/>
      <c r="B113" s="27"/>
      <c r="C113" s="37"/>
      <c r="D113" s="28" t="s">
        <v>28</v>
      </c>
      <c r="E113" s="27" t="s">
        <v>16</v>
      </c>
      <c r="F113" s="7">
        <v>5</v>
      </c>
      <c r="G113" s="7" t="s">
        <v>77</v>
      </c>
      <c r="H113" s="43" t="s">
        <v>183</v>
      </c>
      <c r="I113" s="29">
        <v>0</v>
      </c>
      <c r="J113" s="80">
        <v>2</v>
      </c>
      <c r="K113" s="89">
        <v>6.3</v>
      </c>
      <c r="L113" s="89">
        <v>5.3</v>
      </c>
      <c r="M113" s="128">
        <v>4</v>
      </c>
      <c r="N113" s="81"/>
      <c r="O113" s="129">
        <v>0.00028148148148148146</v>
      </c>
      <c r="P113" s="88">
        <v>15.3</v>
      </c>
      <c r="Q113" s="81">
        <v>1</v>
      </c>
      <c r="R113" s="84">
        <f t="shared" si="2"/>
        <v>33.900000000000006</v>
      </c>
      <c r="S113" s="70">
        <f>SUM(R109:R113)</f>
        <v>179.1</v>
      </c>
    </row>
    <row r="114" spans="1:19" ht="18.75">
      <c r="A114" s="75">
        <v>23</v>
      </c>
      <c r="B114" s="17">
        <v>145</v>
      </c>
      <c r="C114" s="16" t="s">
        <v>31</v>
      </c>
      <c r="D114" s="18" t="s">
        <v>20</v>
      </c>
      <c r="E114" s="17" t="s">
        <v>16</v>
      </c>
      <c r="F114" s="5">
        <v>1</v>
      </c>
      <c r="G114" s="5" t="s">
        <v>77</v>
      </c>
      <c r="H114" s="41" t="s">
        <v>184</v>
      </c>
      <c r="I114" s="19">
        <v>0</v>
      </c>
      <c r="J114" s="87">
        <v>10.3</v>
      </c>
      <c r="K114" s="114">
        <v>0</v>
      </c>
      <c r="L114" s="114">
        <v>9.7</v>
      </c>
      <c r="M114" s="114">
        <v>4</v>
      </c>
      <c r="N114" s="78"/>
      <c r="O114" s="113">
        <v>0.0002690972222222222</v>
      </c>
      <c r="P114" s="78">
        <v>15.3</v>
      </c>
      <c r="Q114" s="78">
        <v>1</v>
      </c>
      <c r="R114" s="78">
        <f t="shared" si="2"/>
        <v>40.3</v>
      </c>
      <c r="S114" s="68"/>
    </row>
    <row r="115" spans="1:19" ht="18.75">
      <c r="A115" s="73"/>
      <c r="B115" s="23"/>
      <c r="C115" s="36"/>
      <c r="D115" s="24" t="s">
        <v>20</v>
      </c>
      <c r="E115" s="23" t="s">
        <v>16</v>
      </c>
      <c r="F115" s="6">
        <v>2</v>
      </c>
      <c r="G115" s="6" t="s">
        <v>77</v>
      </c>
      <c r="H115" s="42" t="s">
        <v>185</v>
      </c>
      <c r="I115" s="125">
        <v>0</v>
      </c>
      <c r="J115" s="116">
        <v>3</v>
      </c>
      <c r="K115" s="116">
        <v>8.3</v>
      </c>
      <c r="L115" s="116">
        <v>10.3</v>
      </c>
      <c r="M115" s="116">
        <v>5</v>
      </c>
      <c r="N115" s="116"/>
      <c r="O115" s="115">
        <v>0.00015636574074074074</v>
      </c>
      <c r="P115" s="116">
        <v>15.3</v>
      </c>
      <c r="Q115" s="106">
        <v>1</v>
      </c>
      <c r="R115" s="82">
        <f t="shared" si="2"/>
        <v>42.900000000000006</v>
      </c>
      <c r="S115" s="69"/>
    </row>
    <row r="116" spans="1:19" ht="18.75">
      <c r="A116" s="73"/>
      <c r="B116" s="23"/>
      <c r="C116" s="36"/>
      <c r="D116" s="24" t="s">
        <v>20</v>
      </c>
      <c r="E116" s="23" t="s">
        <v>16</v>
      </c>
      <c r="F116" s="6">
        <v>3</v>
      </c>
      <c r="G116" s="6" t="s">
        <v>77</v>
      </c>
      <c r="H116" s="42" t="s">
        <v>186</v>
      </c>
      <c r="I116" s="125">
        <v>0</v>
      </c>
      <c r="J116" s="116">
        <v>2.7</v>
      </c>
      <c r="K116" s="116">
        <v>7.3</v>
      </c>
      <c r="L116" s="116">
        <v>10.3</v>
      </c>
      <c r="M116" s="116">
        <v>3.7</v>
      </c>
      <c r="N116" s="116"/>
      <c r="O116" s="115">
        <v>0.00016597222222222222</v>
      </c>
      <c r="P116" s="116">
        <v>15.3</v>
      </c>
      <c r="Q116" s="106">
        <v>1</v>
      </c>
      <c r="R116" s="82">
        <f t="shared" si="2"/>
        <v>40.3</v>
      </c>
      <c r="S116" s="69"/>
    </row>
    <row r="117" spans="1:19" ht="18.75">
      <c r="A117" s="73"/>
      <c r="B117" s="23"/>
      <c r="C117" s="36"/>
      <c r="D117" s="24" t="s">
        <v>20</v>
      </c>
      <c r="E117" s="23" t="s">
        <v>16</v>
      </c>
      <c r="F117" s="6">
        <v>4</v>
      </c>
      <c r="G117" s="6" t="s">
        <v>76</v>
      </c>
      <c r="H117" s="42" t="s">
        <v>187</v>
      </c>
      <c r="I117" s="125">
        <v>0</v>
      </c>
      <c r="J117" s="116">
        <v>0</v>
      </c>
      <c r="K117" s="116">
        <v>0</v>
      </c>
      <c r="L117" s="116">
        <v>1.7</v>
      </c>
      <c r="M117" s="116">
        <v>3</v>
      </c>
      <c r="N117" s="116"/>
      <c r="O117" s="115">
        <v>0.0002846064814814815</v>
      </c>
      <c r="P117" s="116">
        <v>15.3</v>
      </c>
      <c r="Q117" s="106">
        <v>1</v>
      </c>
      <c r="R117" s="83">
        <f t="shared" si="2"/>
        <v>21</v>
      </c>
      <c r="S117" s="69"/>
    </row>
    <row r="118" spans="1:19" ht="19.5" thickBot="1">
      <c r="A118" s="74"/>
      <c r="B118" s="27"/>
      <c r="C118" s="37"/>
      <c r="D118" s="28" t="s">
        <v>20</v>
      </c>
      <c r="E118" s="27" t="s">
        <v>16</v>
      </c>
      <c r="F118" s="7">
        <v>5</v>
      </c>
      <c r="G118" s="7" t="s">
        <v>77</v>
      </c>
      <c r="H118" s="43" t="s">
        <v>188</v>
      </c>
      <c r="I118" s="29">
        <v>0</v>
      </c>
      <c r="J118" s="128">
        <v>3.7</v>
      </c>
      <c r="K118" s="128">
        <v>7.3</v>
      </c>
      <c r="L118" s="89">
        <v>10.3</v>
      </c>
      <c r="M118" s="128">
        <v>0</v>
      </c>
      <c r="N118" s="81"/>
      <c r="O118" s="129">
        <v>0.00029016203703703707</v>
      </c>
      <c r="P118" s="88">
        <v>15.3</v>
      </c>
      <c r="Q118" s="81">
        <v>1</v>
      </c>
      <c r="R118" s="84">
        <f t="shared" si="2"/>
        <v>37.6</v>
      </c>
      <c r="S118" s="70">
        <f>SUM(R114:R118)</f>
        <v>182.1</v>
      </c>
    </row>
    <row r="119" spans="1:19" ht="18.75">
      <c r="A119" s="75">
        <v>24</v>
      </c>
      <c r="B119" s="17">
        <v>145</v>
      </c>
      <c r="C119" s="16" t="s">
        <v>189</v>
      </c>
      <c r="D119" s="18" t="s">
        <v>22</v>
      </c>
      <c r="E119" s="17" t="s">
        <v>16</v>
      </c>
      <c r="F119" s="5">
        <v>1</v>
      </c>
      <c r="G119" s="5" t="s">
        <v>77</v>
      </c>
      <c r="H119" s="41" t="s">
        <v>190</v>
      </c>
      <c r="I119" s="19">
        <v>0.000918287037037037</v>
      </c>
      <c r="J119" s="89">
        <v>15.3</v>
      </c>
      <c r="K119" s="114">
        <v>0</v>
      </c>
      <c r="L119" s="77">
        <v>10</v>
      </c>
      <c r="M119" s="77">
        <v>3</v>
      </c>
      <c r="N119" s="78">
        <v>10</v>
      </c>
      <c r="O119" s="19">
        <v>0</v>
      </c>
      <c r="P119" s="78"/>
      <c r="Q119" s="78">
        <v>1</v>
      </c>
      <c r="R119" s="78">
        <f t="shared" si="2"/>
        <v>39.3</v>
      </c>
      <c r="S119" s="68"/>
    </row>
    <row r="120" spans="1:19" ht="18.75">
      <c r="A120" s="73"/>
      <c r="B120" s="23"/>
      <c r="C120" s="36"/>
      <c r="D120" s="24" t="s">
        <v>22</v>
      </c>
      <c r="E120" s="23" t="s">
        <v>16</v>
      </c>
      <c r="F120" s="6">
        <v>2</v>
      </c>
      <c r="G120" s="6" t="s">
        <v>77</v>
      </c>
      <c r="H120" s="42" t="s">
        <v>191</v>
      </c>
      <c r="I120" s="25">
        <v>0</v>
      </c>
      <c r="J120" s="82">
        <v>4.7</v>
      </c>
      <c r="K120" s="116">
        <v>11.3</v>
      </c>
      <c r="L120" s="130">
        <v>12</v>
      </c>
      <c r="M120" s="79">
        <v>0</v>
      </c>
      <c r="N120" s="79">
        <v>7.3</v>
      </c>
      <c r="O120" s="25">
        <v>0</v>
      </c>
      <c r="P120" s="82"/>
      <c r="Q120" s="82">
        <v>0</v>
      </c>
      <c r="R120" s="82">
        <f t="shared" si="2"/>
        <v>35.3</v>
      </c>
      <c r="S120" s="69"/>
    </row>
    <row r="121" spans="1:19" ht="18.75">
      <c r="A121" s="73"/>
      <c r="B121" s="23"/>
      <c r="C121" s="36"/>
      <c r="D121" s="24" t="s">
        <v>22</v>
      </c>
      <c r="E121" s="23" t="s">
        <v>16</v>
      </c>
      <c r="F121" s="6">
        <v>3</v>
      </c>
      <c r="G121" s="6" t="s">
        <v>77</v>
      </c>
      <c r="H121" s="42" t="s">
        <v>192</v>
      </c>
      <c r="I121" s="25">
        <v>0</v>
      </c>
      <c r="J121" s="79">
        <v>3</v>
      </c>
      <c r="K121" s="89">
        <v>7.3</v>
      </c>
      <c r="L121" s="79">
        <v>10</v>
      </c>
      <c r="M121" s="79">
        <v>5</v>
      </c>
      <c r="N121" s="79">
        <v>0</v>
      </c>
      <c r="O121" s="25">
        <v>0</v>
      </c>
      <c r="P121" s="82"/>
      <c r="Q121" s="82">
        <v>1</v>
      </c>
      <c r="R121" s="82">
        <f t="shared" si="2"/>
        <v>26.3</v>
      </c>
      <c r="S121" s="69"/>
    </row>
    <row r="122" spans="1:19" ht="18.75">
      <c r="A122" s="73"/>
      <c r="B122" s="23"/>
      <c r="C122" s="36"/>
      <c r="D122" s="24" t="s">
        <v>22</v>
      </c>
      <c r="E122" s="23" t="s">
        <v>16</v>
      </c>
      <c r="F122" s="6">
        <v>4</v>
      </c>
      <c r="G122" s="6" t="s">
        <v>76</v>
      </c>
      <c r="H122" s="42" t="s">
        <v>193</v>
      </c>
      <c r="I122" s="25">
        <v>0</v>
      </c>
      <c r="J122" s="79">
        <v>0</v>
      </c>
      <c r="K122" s="79">
        <v>7</v>
      </c>
      <c r="L122" s="79">
        <v>6.3</v>
      </c>
      <c r="M122" s="79">
        <v>3.7</v>
      </c>
      <c r="N122" s="79">
        <v>0</v>
      </c>
      <c r="O122" s="25">
        <v>0</v>
      </c>
      <c r="P122" s="82"/>
      <c r="Q122" s="82">
        <v>1</v>
      </c>
      <c r="R122" s="83">
        <f t="shared" si="2"/>
        <v>18</v>
      </c>
      <c r="S122" s="69"/>
    </row>
    <row r="123" spans="1:19" ht="19.5" thickBot="1">
      <c r="A123" s="74"/>
      <c r="B123" s="27"/>
      <c r="C123" s="37"/>
      <c r="D123" s="28" t="s">
        <v>22</v>
      </c>
      <c r="E123" s="27" t="s">
        <v>16</v>
      </c>
      <c r="F123" s="7">
        <v>5</v>
      </c>
      <c r="G123" s="7" t="s">
        <v>77</v>
      </c>
      <c r="H123" s="43" t="s">
        <v>194</v>
      </c>
      <c r="I123" s="29">
        <v>0</v>
      </c>
      <c r="J123" s="80">
        <v>5</v>
      </c>
      <c r="K123" s="80">
        <v>3.5</v>
      </c>
      <c r="L123" s="80">
        <v>11</v>
      </c>
      <c r="M123" s="80">
        <v>3.7</v>
      </c>
      <c r="N123" s="81">
        <v>4.7</v>
      </c>
      <c r="O123" s="29">
        <v>0</v>
      </c>
      <c r="P123" s="81"/>
      <c r="Q123" s="81">
        <v>1</v>
      </c>
      <c r="R123" s="84">
        <f t="shared" si="2"/>
        <v>28.9</v>
      </c>
      <c r="S123" s="70">
        <f>SUM(R119:R123)</f>
        <v>147.79999999999998</v>
      </c>
    </row>
    <row r="124" spans="1:19" ht="89.25" thickBot="1">
      <c r="A124" s="3" t="s">
        <v>0</v>
      </c>
      <c r="B124" s="12" t="s">
        <v>1</v>
      </c>
      <c r="C124" s="13" t="s">
        <v>6</v>
      </c>
      <c r="D124" s="14" t="s">
        <v>2</v>
      </c>
      <c r="E124" s="13" t="s">
        <v>3</v>
      </c>
      <c r="F124" s="13" t="s">
        <v>4</v>
      </c>
      <c r="G124" s="13"/>
      <c r="H124" s="15" t="s">
        <v>5</v>
      </c>
      <c r="I124" s="12" t="s">
        <v>7</v>
      </c>
      <c r="J124" s="40" t="s">
        <v>7</v>
      </c>
      <c r="K124" s="12" t="s">
        <v>8</v>
      </c>
      <c r="L124" s="12" t="s">
        <v>9</v>
      </c>
      <c r="M124" s="12" t="s">
        <v>10</v>
      </c>
      <c r="N124" s="12" t="s">
        <v>11</v>
      </c>
      <c r="O124" s="12" t="s">
        <v>80</v>
      </c>
      <c r="P124" s="12" t="s">
        <v>80</v>
      </c>
      <c r="Q124" s="12" t="s">
        <v>81</v>
      </c>
      <c r="R124" s="12" t="s">
        <v>12</v>
      </c>
      <c r="S124" s="44" t="s">
        <v>13</v>
      </c>
    </row>
    <row r="125" spans="1:19" ht="18.75">
      <c r="A125" s="75">
        <v>25</v>
      </c>
      <c r="B125" s="17">
        <v>145</v>
      </c>
      <c r="C125" s="16" t="s">
        <v>31</v>
      </c>
      <c r="D125" s="18" t="s">
        <v>15</v>
      </c>
      <c r="E125" s="17" t="s">
        <v>16</v>
      </c>
      <c r="F125" s="5">
        <v>1</v>
      </c>
      <c r="G125" s="5" t="s">
        <v>77</v>
      </c>
      <c r="H125" s="41" t="s">
        <v>33</v>
      </c>
      <c r="I125" s="127">
        <v>0.000713425925925926</v>
      </c>
      <c r="J125" s="116">
        <v>15.3</v>
      </c>
      <c r="K125" s="139">
        <v>11.3</v>
      </c>
      <c r="L125" s="114">
        <v>14</v>
      </c>
      <c r="M125" s="114">
        <v>1.3</v>
      </c>
      <c r="N125" s="78">
        <v>7</v>
      </c>
      <c r="O125" s="19">
        <v>0</v>
      </c>
      <c r="P125" s="78"/>
      <c r="Q125" s="78">
        <v>1</v>
      </c>
      <c r="R125" s="78">
        <f aca="true" t="shared" si="3" ref="R125:R164">J125+K125+L125+M125+N125+P125+Q125</f>
        <v>49.9</v>
      </c>
      <c r="S125" s="68"/>
    </row>
    <row r="126" spans="1:19" ht="18.75">
      <c r="A126" s="73"/>
      <c r="B126" s="23"/>
      <c r="C126" s="36"/>
      <c r="D126" s="24" t="s">
        <v>15</v>
      </c>
      <c r="E126" s="23" t="s">
        <v>16</v>
      </c>
      <c r="F126" s="6">
        <v>2</v>
      </c>
      <c r="G126" s="6" t="s">
        <v>77</v>
      </c>
      <c r="H126" s="42" t="s">
        <v>195</v>
      </c>
      <c r="I126" s="125">
        <v>0</v>
      </c>
      <c r="J126" s="146">
        <v>5</v>
      </c>
      <c r="K126" s="116">
        <v>11.3</v>
      </c>
      <c r="L126" s="116">
        <v>13.7</v>
      </c>
      <c r="M126" s="116">
        <v>7.7</v>
      </c>
      <c r="N126" s="130">
        <v>0</v>
      </c>
      <c r="O126" s="25">
        <v>0</v>
      </c>
      <c r="P126" s="82"/>
      <c r="Q126" s="82">
        <v>1</v>
      </c>
      <c r="R126" s="82">
        <f t="shared" si="3"/>
        <v>38.7</v>
      </c>
      <c r="S126" s="69"/>
    </row>
    <row r="127" spans="1:19" ht="18.75">
      <c r="A127" s="73"/>
      <c r="B127" s="23"/>
      <c r="C127" s="36"/>
      <c r="D127" s="24" t="s">
        <v>15</v>
      </c>
      <c r="E127" s="23" t="s">
        <v>16</v>
      </c>
      <c r="F127" s="6">
        <v>3</v>
      </c>
      <c r="G127" s="6" t="s">
        <v>77</v>
      </c>
      <c r="H127" s="42" t="s">
        <v>32</v>
      </c>
      <c r="I127" s="125">
        <v>0.0006767361111111111</v>
      </c>
      <c r="J127" s="116">
        <v>15.3</v>
      </c>
      <c r="K127" s="140">
        <v>7.3</v>
      </c>
      <c r="L127" s="116">
        <v>10</v>
      </c>
      <c r="M127" s="116">
        <v>5.3</v>
      </c>
      <c r="N127" s="130">
        <v>8.3</v>
      </c>
      <c r="O127" s="25">
        <v>0</v>
      </c>
      <c r="P127" s="82"/>
      <c r="Q127" s="82">
        <v>1</v>
      </c>
      <c r="R127" s="82">
        <f t="shared" si="3"/>
        <v>47.2</v>
      </c>
      <c r="S127" s="69"/>
    </row>
    <row r="128" spans="1:19" ht="18.75">
      <c r="A128" s="73"/>
      <c r="B128" s="23"/>
      <c r="C128" s="36"/>
      <c r="D128" s="24" t="s">
        <v>15</v>
      </c>
      <c r="E128" s="23" t="s">
        <v>16</v>
      </c>
      <c r="F128" s="6">
        <v>4</v>
      </c>
      <c r="G128" s="6" t="s">
        <v>77</v>
      </c>
      <c r="H128" s="42" t="s">
        <v>196</v>
      </c>
      <c r="I128" s="25">
        <v>0</v>
      </c>
      <c r="J128" s="89">
        <v>0</v>
      </c>
      <c r="K128" s="89">
        <v>11.3</v>
      </c>
      <c r="L128" s="89">
        <v>17.3</v>
      </c>
      <c r="M128" s="89">
        <v>4.7</v>
      </c>
      <c r="N128" s="79">
        <v>8.3</v>
      </c>
      <c r="O128" s="25">
        <v>0</v>
      </c>
      <c r="P128" s="82"/>
      <c r="Q128" s="82">
        <v>1</v>
      </c>
      <c r="R128" s="83">
        <f t="shared" si="3"/>
        <v>42.60000000000001</v>
      </c>
      <c r="S128" s="69"/>
    </row>
    <row r="129" spans="1:19" ht="19.5" thickBot="1">
      <c r="A129" s="74"/>
      <c r="B129" s="27"/>
      <c r="C129" s="37"/>
      <c r="D129" s="28" t="s">
        <v>15</v>
      </c>
      <c r="E129" s="27" t="s">
        <v>16</v>
      </c>
      <c r="F129" s="7">
        <v>5</v>
      </c>
      <c r="G129" s="7" t="s">
        <v>76</v>
      </c>
      <c r="H129" s="43" t="s">
        <v>197</v>
      </c>
      <c r="I129" s="29">
        <v>0</v>
      </c>
      <c r="J129" s="80">
        <v>4</v>
      </c>
      <c r="K129" s="80">
        <v>6</v>
      </c>
      <c r="L129" s="80">
        <v>9.7</v>
      </c>
      <c r="M129" s="80">
        <v>3.3</v>
      </c>
      <c r="N129" s="81">
        <v>8</v>
      </c>
      <c r="O129" s="29">
        <v>0</v>
      </c>
      <c r="P129" s="81"/>
      <c r="Q129" s="81">
        <v>1</v>
      </c>
      <c r="R129" s="84">
        <f t="shared" si="3"/>
        <v>32</v>
      </c>
      <c r="S129" s="70">
        <f>SUM(R125:R129)</f>
        <v>210.40000000000003</v>
      </c>
    </row>
    <row r="130" spans="1:19" ht="18.75">
      <c r="A130" s="75">
        <v>26</v>
      </c>
      <c r="B130" s="17">
        <v>175</v>
      </c>
      <c r="C130" s="16" t="s">
        <v>198</v>
      </c>
      <c r="D130" s="18" t="s">
        <v>28</v>
      </c>
      <c r="E130" s="17" t="s">
        <v>16</v>
      </c>
      <c r="F130" s="5">
        <v>1</v>
      </c>
      <c r="G130" s="5" t="s">
        <v>77</v>
      </c>
      <c r="H130" s="41" t="s">
        <v>26</v>
      </c>
      <c r="I130" s="19">
        <v>0</v>
      </c>
      <c r="J130" s="77">
        <v>5</v>
      </c>
      <c r="K130" s="114">
        <v>6.3</v>
      </c>
      <c r="L130" s="114">
        <v>5.3</v>
      </c>
      <c r="M130" s="114">
        <v>3.7</v>
      </c>
      <c r="N130" s="78"/>
      <c r="O130" s="113">
        <v>0.0002246527777777778</v>
      </c>
      <c r="P130" s="78">
        <v>15.3</v>
      </c>
      <c r="Q130" s="78">
        <v>1</v>
      </c>
      <c r="R130" s="78">
        <f t="shared" si="3"/>
        <v>36.6</v>
      </c>
      <c r="S130" s="68"/>
    </row>
    <row r="131" spans="1:19" ht="18.75">
      <c r="A131" s="73"/>
      <c r="B131" s="23"/>
      <c r="C131" s="36"/>
      <c r="D131" s="24" t="s">
        <v>28</v>
      </c>
      <c r="E131" s="23" t="s">
        <v>16</v>
      </c>
      <c r="F131" s="6">
        <v>2</v>
      </c>
      <c r="G131" s="6" t="s">
        <v>77</v>
      </c>
      <c r="H131" s="42" t="s">
        <v>199</v>
      </c>
      <c r="I131" s="25">
        <v>0</v>
      </c>
      <c r="J131" s="82">
        <v>5</v>
      </c>
      <c r="K131" s="116">
        <v>6.3</v>
      </c>
      <c r="L131" s="116">
        <v>5.3</v>
      </c>
      <c r="M131" s="116">
        <v>3.7</v>
      </c>
      <c r="N131" s="116"/>
      <c r="O131" s="115">
        <v>0.00037025462962962967</v>
      </c>
      <c r="P131" s="116">
        <v>15.3</v>
      </c>
      <c r="Q131" s="106">
        <v>1</v>
      </c>
      <c r="R131" s="82">
        <f t="shared" si="3"/>
        <v>36.6</v>
      </c>
      <c r="S131" s="69"/>
    </row>
    <row r="132" spans="1:19" ht="18.75">
      <c r="A132" s="73"/>
      <c r="B132" s="23"/>
      <c r="C132" s="36"/>
      <c r="D132" s="24" t="s">
        <v>28</v>
      </c>
      <c r="E132" s="23" t="s">
        <v>16</v>
      </c>
      <c r="F132" s="6">
        <v>3</v>
      </c>
      <c r="G132" s="6" t="s">
        <v>77</v>
      </c>
      <c r="H132" s="42" t="s">
        <v>200</v>
      </c>
      <c r="I132" s="25">
        <v>0</v>
      </c>
      <c r="J132" s="82">
        <v>2</v>
      </c>
      <c r="K132" s="116">
        <v>6.3</v>
      </c>
      <c r="L132" s="116">
        <v>2.7</v>
      </c>
      <c r="M132" s="116">
        <v>3</v>
      </c>
      <c r="N132" s="116"/>
      <c r="O132" s="115">
        <v>0.0004193287037037037</v>
      </c>
      <c r="P132" s="116">
        <v>15.3</v>
      </c>
      <c r="Q132" s="106">
        <v>1</v>
      </c>
      <c r="R132" s="82">
        <f t="shared" si="3"/>
        <v>30.3</v>
      </c>
      <c r="S132" s="69"/>
    </row>
    <row r="133" spans="1:19" ht="18.75">
      <c r="A133" s="73"/>
      <c r="B133" s="23"/>
      <c r="C133" s="36"/>
      <c r="D133" s="24" t="s">
        <v>28</v>
      </c>
      <c r="E133" s="23" t="s">
        <v>16</v>
      </c>
      <c r="F133" s="6">
        <v>4</v>
      </c>
      <c r="G133" s="6" t="s">
        <v>76</v>
      </c>
      <c r="H133" s="42" t="s">
        <v>27</v>
      </c>
      <c r="I133" s="25">
        <v>0</v>
      </c>
      <c r="J133" s="82">
        <v>3</v>
      </c>
      <c r="K133" s="116">
        <v>6.3</v>
      </c>
      <c r="L133" s="116">
        <v>5.3</v>
      </c>
      <c r="M133" s="116">
        <v>3.3</v>
      </c>
      <c r="N133" s="116"/>
      <c r="O133" s="115">
        <v>0.00043298611111111104</v>
      </c>
      <c r="P133" s="116">
        <v>15.3</v>
      </c>
      <c r="Q133" s="106">
        <v>1</v>
      </c>
      <c r="R133" s="83">
        <f t="shared" si="3"/>
        <v>34.2</v>
      </c>
      <c r="S133" s="69"/>
    </row>
    <row r="134" spans="1:19" ht="19.5" thickBot="1">
      <c r="A134" s="74"/>
      <c r="B134" s="27"/>
      <c r="C134" s="37"/>
      <c r="D134" s="28" t="s">
        <v>28</v>
      </c>
      <c r="E134" s="27" t="s">
        <v>16</v>
      </c>
      <c r="F134" s="7">
        <v>5</v>
      </c>
      <c r="G134" s="7" t="s">
        <v>77</v>
      </c>
      <c r="H134" s="43" t="s">
        <v>201</v>
      </c>
      <c r="I134" s="29">
        <v>0</v>
      </c>
      <c r="J134" s="80">
        <v>5</v>
      </c>
      <c r="K134" s="128">
        <v>4</v>
      </c>
      <c r="L134" s="128">
        <v>5</v>
      </c>
      <c r="M134" s="128">
        <v>0</v>
      </c>
      <c r="N134" s="81"/>
      <c r="O134" s="129">
        <v>0.0004953703703703703</v>
      </c>
      <c r="P134" s="88">
        <v>15.3</v>
      </c>
      <c r="Q134" s="81">
        <v>1</v>
      </c>
      <c r="R134" s="84">
        <f t="shared" si="3"/>
        <v>30.3</v>
      </c>
      <c r="S134" s="70">
        <f>SUM(R130:R134)</f>
        <v>168</v>
      </c>
    </row>
    <row r="135" spans="1:19" ht="18.75">
      <c r="A135" s="75">
        <v>27</v>
      </c>
      <c r="B135" s="17">
        <v>175</v>
      </c>
      <c r="C135" s="16" t="s">
        <v>198</v>
      </c>
      <c r="D135" s="18" t="s">
        <v>28</v>
      </c>
      <c r="E135" s="17" t="s">
        <v>16</v>
      </c>
      <c r="F135" s="5">
        <v>1</v>
      </c>
      <c r="G135" s="5" t="s">
        <v>77</v>
      </c>
      <c r="H135" s="41" t="s">
        <v>202</v>
      </c>
      <c r="I135" s="19">
        <v>0</v>
      </c>
      <c r="J135" s="77">
        <v>3</v>
      </c>
      <c r="K135" s="114">
        <v>6.3</v>
      </c>
      <c r="L135" s="114">
        <v>0</v>
      </c>
      <c r="M135" s="114">
        <v>3</v>
      </c>
      <c r="N135" s="78"/>
      <c r="O135" s="113">
        <v>0.0002462962962962963</v>
      </c>
      <c r="P135" s="78">
        <v>15.3</v>
      </c>
      <c r="Q135" s="78">
        <v>1</v>
      </c>
      <c r="R135" s="78">
        <f t="shared" si="3"/>
        <v>28.6</v>
      </c>
      <c r="S135" s="68"/>
    </row>
    <row r="136" spans="1:19" ht="18.75">
      <c r="A136" s="73"/>
      <c r="B136" s="23"/>
      <c r="C136" s="36"/>
      <c r="D136" s="24" t="s">
        <v>28</v>
      </c>
      <c r="E136" s="23" t="s">
        <v>16</v>
      </c>
      <c r="F136" s="6">
        <v>2</v>
      </c>
      <c r="G136" s="6" t="s">
        <v>77</v>
      </c>
      <c r="H136" s="42" t="s">
        <v>203</v>
      </c>
      <c r="I136" s="25">
        <v>0</v>
      </c>
      <c r="J136" s="82">
        <v>3</v>
      </c>
      <c r="K136" s="116">
        <v>6.3</v>
      </c>
      <c r="L136" s="116">
        <v>5.3</v>
      </c>
      <c r="M136" s="116">
        <v>3</v>
      </c>
      <c r="N136" s="116"/>
      <c r="O136" s="115">
        <v>0</v>
      </c>
      <c r="P136" s="116">
        <v>12</v>
      </c>
      <c r="Q136" s="106">
        <v>1</v>
      </c>
      <c r="R136" s="82">
        <f t="shared" si="3"/>
        <v>30.6</v>
      </c>
      <c r="S136" s="69"/>
    </row>
    <row r="137" spans="1:19" ht="18.75">
      <c r="A137" s="73"/>
      <c r="B137" s="23"/>
      <c r="C137" s="36"/>
      <c r="D137" s="24" t="s">
        <v>28</v>
      </c>
      <c r="E137" s="23" t="s">
        <v>16</v>
      </c>
      <c r="F137" s="6">
        <v>3</v>
      </c>
      <c r="G137" s="6" t="s">
        <v>76</v>
      </c>
      <c r="H137" s="42" t="s">
        <v>204</v>
      </c>
      <c r="I137" s="25">
        <v>0</v>
      </c>
      <c r="J137" s="82">
        <v>2.7</v>
      </c>
      <c r="K137" s="116">
        <v>6.3</v>
      </c>
      <c r="L137" s="116">
        <v>5.3</v>
      </c>
      <c r="M137" s="116">
        <v>2.3</v>
      </c>
      <c r="N137" s="116"/>
      <c r="O137" s="115">
        <v>0.00026944444444444444</v>
      </c>
      <c r="P137" s="116">
        <v>15.3</v>
      </c>
      <c r="Q137" s="106">
        <v>0</v>
      </c>
      <c r="R137" s="82">
        <f t="shared" si="3"/>
        <v>31.900000000000002</v>
      </c>
      <c r="S137" s="69"/>
    </row>
    <row r="138" spans="1:19" ht="18.75">
      <c r="A138" s="73"/>
      <c r="B138" s="23"/>
      <c r="C138" s="36"/>
      <c r="D138" s="24" t="s">
        <v>28</v>
      </c>
      <c r="E138" s="23" t="s">
        <v>16</v>
      </c>
      <c r="F138" s="6">
        <v>4</v>
      </c>
      <c r="G138" s="6" t="s">
        <v>76</v>
      </c>
      <c r="H138" s="42" t="s">
        <v>205</v>
      </c>
      <c r="I138" s="25">
        <v>0</v>
      </c>
      <c r="J138" s="82">
        <v>3</v>
      </c>
      <c r="K138" s="116">
        <v>6.3</v>
      </c>
      <c r="L138" s="116">
        <v>4</v>
      </c>
      <c r="M138" s="116">
        <v>3</v>
      </c>
      <c r="N138" s="116"/>
      <c r="O138" s="115">
        <v>0.0004525462962962963</v>
      </c>
      <c r="P138" s="116">
        <v>15.3</v>
      </c>
      <c r="Q138" s="106">
        <v>1</v>
      </c>
      <c r="R138" s="83">
        <f t="shared" si="3"/>
        <v>32.6</v>
      </c>
      <c r="S138" s="69"/>
    </row>
    <row r="139" spans="1:19" ht="19.5" thickBot="1">
      <c r="A139" s="74"/>
      <c r="B139" s="27"/>
      <c r="C139" s="37"/>
      <c r="D139" s="28" t="s">
        <v>28</v>
      </c>
      <c r="E139" s="27" t="s">
        <v>16</v>
      </c>
      <c r="F139" s="7">
        <v>5</v>
      </c>
      <c r="G139" s="7" t="s">
        <v>76</v>
      </c>
      <c r="H139" s="43" t="s">
        <v>206</v>
      </c>
      <c r="I139" s="29">
        <v>0</v>
      </c>
      <c r="J139" s="80">
        <v>0</v>
      </c>
      <c r="K139" s="89">
        <v>6.3</v>
      </c>
      <c r="L139" s="128">
        <v>4</v>
      </c>
      <c r="M139" s="128">
        <v>3</v>
      </c>
      <c r="N139" s="81"/>
      <c r="O139" s="129">
        <v>0.0006079861111111111</v>
      </c>
      <c r="P139" s="88">
        <v>15.3</v>
      </c>
      <c r="Q139" s="81">
        <v>1</v>
      </c>
      <c r="R139" s="84">
        <f t="shared" si="3"/>
        <v>29.6</v>
      </c>
      <c r="S139" s="70">
        <f>SUM(R135:R139)</f>
        <v>153.3</v>
      </c>
    </row>
    <row r="140" spans="1:19" ht="18.75">
      <c r="A140" s="75">
        <v>28</v>
      </c>
      <c r="B140" s="17">
        <v>653</v>
      </c>
      <c r="C140" s="16" t="s">
        <v>43</v>
      </c>
      <c r="D140" s="18" t="s">
        <v>25</v>
      </c>
      <c r="E140" s="17" t="s">
        <v>16</v>
      </c>
      <c r="F140" s="5">
        <v>1</v>
      </c>
      <c r="G140" s="5" t="s">
        <v>76</v>
      </c>
      <c r="H140" s="41" t="s">
        <v>207</v>
      </c>
      <c r="I140" s="19">
        <v>0</v>
      </c>
      <c r="J140" s="77">
        <v>3</v>
      </c>
      <c r="K140" s="114">
        <v>6.3</v>
      </c>
      <c r="L140" s="114">
        <v>5.3</v>
      </c>
      <c r="M140" s="114">
        <v>3.7</v>
      </c>
      <c r="N140" s="78"/>
      <c r="O140" s="113">
        <v>0.00018229166666666667</v>
      </c>
      <c r="P140" s="78">
        <v>15.3</v>
      </c>
      <c r="Q140" s="78">
        <v>1</v>
      </c>
      <c r="R140" s="78">
        <f t="shared" si="3"/>
        <v>34.6</v>
      </c>
      <c r="S140" s="68"/>
    </row>
    <row r="141" spans="1:19" ht="18.75">
      <c r="A141" s="73"/>
      <c r="B141" s="23"/>
      <c r="C141" s="36"/>
      <c r="D141" s="24" t="s">
        <v>25</v>
      </c>
      <c r="E141" s="23" t="s">
        <v>16</v>
      </c>
      <c r="F141" s="6">
        <v>2</v>
      </c>
      <c r="G141" s="6" t="s">
        <v>76</v>
      </c>
      <c r="H141" s="42" t="s">
        <v>208</v>
      </c>
      <c r="I141" s="25">
        <v>0</v>
      </c>
      <c r="J141" s="82">
        <v>2</v>
      </c>
      <c r="K141" s="116">
        <v>6.3</v>
      </c>
      <c r="L141" s="116">
        <v>2.7</v>
      </c>
      <c r="M141" s="116">
        <v>0</v>
      </c>
      <c r="N141" s="116"/>
      <c r="O141" s="115">
        <v>0</v>
      </c>
      <c r="P141" s="106">
        <v>0</v>
      </c>
      <c r="Q141" s="82">
        <v>0</v>
      </c>
      <c r="R141" s="82">
        <f t="shared" si="3"/>
        <v>11</v>
      </c>
      <c r="S141" s="69"/>
    </row>
    <row r="142" spans="1:19" ht="18.75">
      <c r="A142" s="73"/>
      <c r="B142" s="23"/>
      <c r="C142" s="36"/>
      <c r="D142" s="24" t="s">
        <v>25</v>
      </c>
      <c r="E142" s="23" t="s">
        <v>16</v>
      </c>
      <c r="F142" s="6">
        <v>3</v>
      </c>
      <c r="G142" s="6" t="s">
        <v>77</v>
      </c>
      <c r="H142" s="42" t="s">
        <v>209</v>
      </c>
      <c r="I142" s="25">
        <v>0</v>
      </c>
      <c r="J142" s="82">
        <v>0</v>
      </c>
      <c r="K142" s="116">
        <v>0</v>
      </c>
      <c r="L142" s="116">
        <v>4.7</v>
      </c>
      <c r="M142" s="116">
        <v>0</v>
      </c>
      <c r="N142" s="116"/>
      <c r="O142" s="115">
        <v>0</v>
      </c>
      <c r="P142" s="106">
        <v>11.3</v>
      </c>
      <c r="Q142" s="82">
        <v>1</v>
      </c>
      <c r="R142" s="82">
        <f t="shared" si="3"/>
        <v>17</v>
      </c>
      <c r="S142" s="69"/>
    </row>
    <row r="143" spans="1:19" ht="18.75">
      <c r="A143" s="73"/>
      <c r="B143" s="23"/>
      <c r="C143" s="36"/>
      <c r="D143" s="24" t="s">
        <v>25</v>
      </c>
      <c r="E143" s="23" t="s">
        <v>16</v>
      </c>
      <c r="F143" s="6">
        <v>4</v>
      </c>
      <c r="G143" s="6" t="s">
        <v>77</v>
      </c>
      <c r="H143" s="42" t="s">
        <v>210</v>
      </c>
      <c r="I143" s="25">
        <v>0</v>
      </c>
      <c r="J143" s="82">
        <v>3</v>
      </c>
      <c r="K143" s="116">
        <v>6.3</v>
      </c>
      <c r="L143" s="116">
        <v>5.3</v>
      </c>
      <c r="M143" s="116">
        <v>2.7</v>
      </c>
      <c r="N143" s="116"/>
      <c r="O143" s="115">
        <v>0</v>
      </c>
      <c r="P143" s="106">
        <v>0</v>
      </c>
      <c r="Q143" s="82">
        <v>0</v>
      </c>
      <c r="R143" s="83">
        <f t="shared" si="3"/>
        <v>17.3</v>
      </c>
      <c r="S143" s="69"/>
    </row>
    <row r="144" spans="1:19" ht="19.5" thickBot="1">
      <c r="A144" s="74"/>
      <c r="B144" s="27"/>
      <c r="C144" s="37"/>
      <c r="D144" s="28" t="s">
        <v>25</v>
      </c>
      <c r="E144" s="27" t="s">
        <v>16</v>
      </c>
      <c r="F144" s="7">
        <v>5</v>
      </c>
      <c r="G144" s="7" t="s">
        <v>77</v>
      </c>
      <c r="H144" s="43" t="s">
        <v>211</v>
      </c>
      <c r="I144" s="29">
        <v>0</v>
      </c>
      <c r="J144" s="80">
        <v>5</v>
      </c>
      <c r="K144" s="89">
        <v>6.3</v>
      </c>
      <c r="L144" s="128">
        <v>4.7</v>
      </c>
      <c r="M144" s="128">
        <v>4.7</v>
      </c>
      <c r="N144" s="81"/>
      <c r="O144" s="129">
        <v>0</v>
      </c>
      <c r="P144" s="81">
        <v>0</v>
      </c>
      <c r="Q144" s="81">
        <v>1</v>
      </c>
      <c r="R144" s="84">
        <f t="shared" si="3"/>
        <v>21.7</v>
      </c>
      <c r="S144" s="70">
        <f>SUM(R140:R144)</f>
        <v>101.60000000000001</v>
      </c>
    </row>
    <row r="145" spans="1:19" ht="18.75">
      <c r="A145" s="75">
        <v>29</v>
      </c>
      <c r="B145" s="17">
        <v>653</v>
      </c>
      <c r="C145" s="16" t="s">
        <v>43</v>
      </c>
      <c r="D145" s="18" t="s">
        <v>25</v>
      </c>
      <c r="E145" s="17" t="s">
        <v>16</v>
      </c>
      <c r="F145" s="5">
        <v>1</v>
      </c>
      <c r="G145" s="5" t="s">
        <v>77</v>
      </c>
      <c r="H145" s="41" t="s">
        <v>212</v>
      </c>
      <c r="I145" s="19">
        <v>0</v>
      </c>
      <c r="J145" s="77">
        <v>2.7</v>
      </c>
      <c r="K145" s="114">
        <v>5</v>
      </c>
      <c r="L145" s="114">
        <v>0</v>
      </c>
      <c r="M145" s="114">
        <v>1</v>
      </c>
      <c r="N145" s="78"/>
      <c r="O145" s="113">
        <v>0</v>
      </c>
      <c r="P145" s="78">
        <v>11.3</v>
      </c>
      <c r="Q145" s="78">
        <v>0</v>
      </c>
      <c r="R145" s="78">
        <f t="shared" si="3"/>
        <v>20</v>
      </c>
      <c r="S145" s="68"/>
    </row>
    <row r="146" spans="1:19" ht="18.75">
      <c r="A146" s="73"/>
      <c r="B146" s="23"/>
      <c r="C146" s="36"/>
      <c r="D146" s="24" t="s">
        <v>25</v>
      </c>
      <c r="E146" s="23" t="s">
        <v>16</v>
      </c>
      <c r="F146" s="6">
        <v>2</v>
      </c>
      <c r="G146" s="6" t="s">
        <v>77</v>
      </c>
      <c r="H146" s="42" t="s">
        <v>213</v>
      </c>
      <c r="I146" s="25">
        <v>0</v>
      </c>
      <c r="J146" s="82">
        <v>3</v>
      </c>
      <c r="K146" s="116">
        <v>6.3</v>
      </c>
      <c r="L146" s="116">
        <v>5.3</v>
      </c>
      <c r="M146" s="116">
        <v>5.3</v>
      </c>
      <c r="N146" s="116"/>
      <c r="O146" s="115">
        <v>0.00017731481481481483</v>
      </c>
      <c r="P146" s="116">
        <v>15.3</v>
      </c>
      <c r="Q146" s="116">
        <v>1</v>
      </c>
      <c r="R146" s="106">
        <f t="shared" si="3"/>
        <v>36.2</v>
      </c>
      <c r="S146" s="69"/>
    </row>
    <row r="147" spans="1:19" ht="18.75">
      <c r="A147" s="73"/>
      <c r="B147" s="23"/>
      <c r="C147" s="36"/>
      <c r="D147" s="24" t="s">
        <v>25</v>
      </c>
      <c r="E147" s="23" t="s">
        <v>16</v>
      </c>
      <c r="F147" s="6">
        <v>3</v>
      </c>
      <c r="G147" s="6" t="s">
        <v>76</v>
      </c>
      <c r="H147" s="42" t="s">
        <v>214</v>
      </c>
      <c r="I147" s="25">
        <v>0</v>
      </c>
      <c r="J147" s="82">
        <v>2</v>
      </c>
      <c r="K147" s="116">
        <v>6.3</v>
      </c>
      <c r="L147" s="116">
        <v>5.3</v>
      </c>
      <c r="M147" s="116">
        <v>3</v>
      </c>
      <c r="N147" s="116"/>
      <c r="O147" s="115">
        <v>0</v>
      </c>
      <c r="P147" s="116">
        <v>0</v>
      </c>
      <c r="Q147" s="116">
        <v>1</v>
      </c>
      <c r="R147" s="106">
        <f t="shared" si="3"/>
        <v>17.6</v>
      </c>
      <c r="S147" s="69"/>
    </row>
    <row r="148" spans="1:19" ht="18.75">
      <c r="A148" s="73"/>
      <c r="B148" s="23"/>
      <c r="C148" s="36"/>
      <c r="D148" s="24" t="s">
        <v>25</v>
      </c>
      <c r="E148" s="23" t="s">
        <v>16</v>
      </c>
      <c r="F148" s="6">
        <v>4</v>
      </c>
      <c r="G148" s="6" t="s">
        <v>76</v>
      </c>
      <c r="H148" s="42" t="s">
        <v>215</v>
      </c>
      <c r="I148" s="25">
        <v>0</v>
      </c>
      <c r="J148" s="82">
        <v>0</v>
      </c>
      <c r="K148" s="116">
        <v>6.3</v>
      </c>
      <c r="L148" s="116">
        <v>4</v>
      </c>
      <c r="M148" s="116">
        <v>2.3</v>
      </c>
      <c r="N148" s="116"/>
      <c r="O148" s="115">
        <v>0</v>
      </c>
      <c r="P148" s="116">
        <v>0</v>
      </c>
      <c r="Q148" s="116">
        <v>0</v>
      </c>
      <c r="R148" s="109">
        <f t="shared" si="3"/>
        <v>12.600000000000001</v>
      </c>
      <c r="S148" s="69"/>
    </row>
    <row r="149" spans="1:19" ht="19.5" thickBot="1">
      <c r="A149" s="74"/>
      <c r="B149" s="27"/>
      <c r="C149" s="37"/>
      <c r="D149" s="28" t="s">
        <v>25</v>
      </c>
      <c r="E149" s="27" t="s">
        <v>16</v>
      </c>
      <c r="F149" s="7">
        <v>5</v>
      </c>
      <c r="G149" s="7" t="s">
        <v>76</v>
      </c>
      <c r="H149" s="43" t="s">
        <v>216</v>
      </c>
      <c r="I149" s="29">
        <v>0</v>
      </c>
      <c r="J149" s="80">
        <v>2</v>
      </c>
      <c r="K149" s="128">
        <v>2.5</v>
      </c>
      <c r="L149" s="128">
        <v>0</v>
      </c>
      <c r="M149" s="128">
        <v>0</v>
      </c>
      <c r="N149" s="81"/>
      <c r="O149" s="129">
        <v>0.0010879629629629629</v>
      </c>
      <c r="P149" s="88">
        <v>15.3</v>
      </c>
      <c r="Q149" s="81">
        <v>1</v>
      </c>
      <c r="R149" s="84">
        <f t="shared" si="3"/>
        <v>20.8</v>
      </c>
      <c r="S149" s="70">
        <f>SUM(R145:R149)</f>
        <v>107.2</v>
      </c>
    </row>
    <row r="150" spans="1:19" ht="18.75">
      <c r="A150" s="75">
        <v>30</v>
      </c>
      <c r="B150" s="17">
        <v>653</v>
      </c>
      <c r="C150" s="16" t="s">
        <v>43</v>
      </c>
      <c r="D150" s="18" t="s">
        <v>25</v>
      </c>
      <c r="E150" s="17" t="s">
        <v>16</v>
      </c>
      <c r="F150" s="5">
        <v>1</v>
      </c>
      <c r="G150" s="5" t="s">
        <v>76</v>
      </c>
      <c r="H150" s="41" t="s">
        <v>217</v>
      </c>
      <c r="I150" s="19">
        <v>0</v>
      </c>
      <c r="J150" s="77">
        <v>3</v>
      </c>
      <c r="K150" s="114">
        <v>6.3</v>
      </c>
      <c r="L150" s="114">
        <v>0</v>
      </c>
      <c r="M150" s="114">
        <v>2.3</v>
      </c>
      <c r="N150" s="78"/>
      <c r="O150" s="113">
        <v>0</v>
      </c>
      <c r="P150" s="78">
        <v>12</v>
      </c>
      <c r="Q150" s="78">
        <v>0</v>
      </c>
      <c r="R150" s="78">
        <f t="shared" si="3"/>
        <v>23.6</v>
      </c>
      <c r="S150" s="68"/>
    </row>
    <row r="151" spans="1:19" ht="18.75">
      <c r="A151" s="73"/>
      <c r="B151" s="23"/>
      <c r="C151" s="36"/>
      <c r="D151" s="24" t="s">
        <v>25</v>
      </c>
      <c r="E151" s="23" t="s">
        <v>16</v>
      </c>
      <c r="F151" s="6">
        <v>2</v>
      </c>
      <c r="G151" s="6" t="s">
        <v>77</v>
      </c>
      <c r="H151" s="42" t="s">
        <v>218</v>
      </c>
      <c r="I151" s="25">
        <v>0</v>
      </c>
      <c r="J151" s="82">
        <v>2</v>
      </c>
      <c r="K151" s="116">
        <v>6.3</v>
      </c>
      <c r="L151" s="116">
        <v>5.3</v>
      </c>
      <c r="M151" s="116">
        <v>2.3</v>
      </c>
      <c r="N151" s="116"/>
      <c r="O151" s="115">
        <v>0</v>
      </c>
      <c r="P151" s="116">
        <v>12</v>
      </c>
      <c r="Q151" s="106">
        <v>1</v>
      </c>
      <c r="R151" s="82">
        <f t="shared" si="3"/>
        <v>28.900000000000002</v>
      </c>
      <c r="S151" s="69"/>
    </row>
    <row r="152" spans="1:19" ht="18.75">
      <c r="A152" s="73"/>
      <c r="B152" s="23"/>
      <c r="C152" s="36"/>
      <c r="D152" s="24" t="s">
        <v>25</v>
      </c>
      <c r="E152" s="23" t="s">
        <v>16</v>
      </c>
      <c r="F152" s="6">
        <v>3</v>
      </c>
      <c r="G152" s="6" t="s">
        <v>77</v>
      </c>
      <c r="H152" s="42" t="s">
        <v>219</v>
      </c>
      <c r="I152" s="25">
        <v>0</v>
      </c>
      <c r="J152" s="82">
        <v>3</v>
      </c>
      <c r="K152" s="116">
        <v>6.3</v>
      </c>
      <c r="L152" s="116">
        <v>5</v>
      </c>
      <c r="M152" s="116">
        <v>3.7</v>
      </c>
      <c r="N152" s="116"/>
      <c r="O152" s="115">
        <v>0.0003385416666666667</v>
      </c>
      <c r="P152" s="116">
        <v>15.3</v>
      </c>
      <c r="Q152" s="106">
        <v>0</v>
      </c>
      <c r="R152" s="82">
        <f t="shared" si="3"/>
        <v>33.3</v>
      </c>
      <c r="S152" s="69"/>
    </row>
    <row r="153" spans="1:19" ht="18.75">
      <c r="A153" s="73"/>
      <c r="B153" s="23"/>
      <c r="C153" s="36"/>
      <c r="D153" s="24" t="s">
        <v>25</v>
      </c>
      <c r="E153" s="23" t="s">
        <v>16</v>
      </c>
      <c r="F153" s="6">
        <v>4</v>
      </c>
      <c r="G153" s="6" t="s">
        <v>77</v>
      </c>
      <c r="H153" s="42" t="s">
        <v>220</v>
      </c>
      <c r="I153" s="25">
        <v>0</v>
      </c>
      <c r="J153" s="82">
        <v>0</v>
      </c>
      <c r="K153" s="116">
        <v>6.3</v>
      </c>
      <c r="L153" s="116">
        <v>5.3</v>
      </c>
      <c r="M153" s="116">
        <v>2</v>
      </c>
      <c r="N153" s="116"/>
      <c r="O153" s="115">
        <v>0.00044490740740740737</v>
      </c>
      <c r="P153" s="116">
        <v>15.3</v>
      </c>
      <c r="Q153" s="106">
        <v>0</v>
      </c>
      <c r="R153" s="83">
        <f t="shared" si="3"/>
        <v>28.9</v>
      </c>
      <c r="S153" s="69"/>
    </row>
    <row r="154" spans="1:19" ht="19.5" thickBot="1">
      <c r="A154" s="74"/>
      <c r="B154" s="27"/>
      <c r="C154" s="37"/>
      <c r="D154" s="28" t="s">
        <v>25</v>
      </c>
      <c r="E154" s="27" t="s">
        <v>16</v>
      </c>
      <c r="F154" s="7">
        <v>5</v>
      </c>
      <c r="G154" s="7" t="s">
        <v>77</v>
      </c>
      <c r="H154" s="43" t="s">
        <v>221</v>
      </c>
      <c r="I154" s="29">
        <v>0</v>
      </c>
      <c r="J154" s="80">
        <v>5</v>
      </c>
      <c r="K154" s="89">
        <v>6.3</v>
      </c>
      <c r="L154" s="89">
        <v>5.3</v>
      </c>
      <c r="M154" s="128">
        <v>3</v>
      </c>
      <c r="N154" s="81"/>
      <c r="O154" s="129">
        <v>0.00028865740740740745</v>
      </c>
      <c r="P154" s="88">
        <v>15.3</v>
      </c>
      <c r="Q154" s="81">
        <v>1</v>
      </c>
      <c r="R154" s="84">
        <f t="shared" si="3"/>
        <v>35.900000000000006</v>
      </c>
      <c r="S154" s="70">
        <f>SUM(R150:R154)</f>
        <v>150.6</v>
      </c>
    </row>
    <row r="155" spans="1:19" ht="18.75">
      <c r="A155" s="75">
        <v>31</v>
      </c>
      <c r="B155" s="17" t="s">
        <v>222</v>
      </c>
      <c r="C155" s="16" t="s">
        <v>34</v>
      </c>
      <c r="D155" s="18" t="s">
        <v>25</v>
      </c>
      <c r="E155" s="17" t="s">
        <v>44</v>
      </c>
      <c r="F155" s="5">
        <v>1</v>
      </c>
      <c r="G155" s="5" t="s">
        <v>77</v>
      </c>
      <c r="H155" s="41" t="s">
        <v>223</v>
      </c>
      <c r="I155" s="19">
        <v>0</v>
      </c>
      <c r="J155" s="77">
        <v>5</v>
      </c>
      <c r="K155" s="114">
        <v>6.3</v>
      </c>
      <c r="L155" s="114">
        <v>0</v>
      </c>
      <c r="M155" s="114">
        <v>3.3</v>
      </c>
      <c r="N155" s="78"/>
      <c r="O155" s="113">
        <v>0.00031967592592592594</v>
      </c>
      <c r="P155" s="78">
        <v>15.3</v>
      </c>
      <c r="Q155" s="78">
        <v>1</v>
      </c>
      <c r="R155" s="78">
        <f t="shared" si="3"/>
        <v>30.900000000000002</v>
      </c>
      <c r="S155" s="68"/>
    </row>
    <row r="156" spans="1:19" ht="18.75">
      <c r="A156" s="73"/>
      <c r="B156" s="23"/>
      <c r="C156" s="36"/>
      <c r="D156" s="24" t="s">
        <v>25</v>
      </c>
      <c r="E156" s="23" t="s">
        <v>44</v>
      </c>
      <c r="F156" s="6">
        <v>2</v>
      </c>
      <c r="G156" s="6" t="s">
        <v>77</v>
      </c>
      <c r="H156" s="42" t="s">
        <v>224</v>
      </c>
      <c r="I156" s="25">
        <v>0</v>
      </c>
      <c r="J156" s="82">
        <v>2</v>
      </c>
      <c r="K156" s="116">
        <v>6.3</v>
      </c>
      <c r="L156" s="116">
        <v>5</v>
      </c>
      <c r="M156" s="116">
        <v>0</v>
      </c>
      <c r="N156" s="116"/>
      <c r="O156" s="115">
        <v>0</v>
      </c>
      <c r="P156" s="116">
        <v>0</v>
      </c>
      <c r="Q156" s="106">
        <v>0</v>
      </c>
      <c r="R156" s="82">
        <f t="shared" si="3"/>
        <v>13.3</v>
      </c>
      <c r="S156" s="69"/>
    </row>
    <row r="157" spans="1:19" ht="18.75">
      <c r="A157" s="73"/>
      <c r="B157" s="23"/>
      <c r="C157" s="36"/>
      <c r="D157" s="24" t="s">
        <v>25</v>
      </c>
      <c r="E157" s="23" t="s">
        <v>44</v>
      </c>
      <c r="F157" s="6">
        <v>3</v>
      </c>
      <c r="G157" s="6" t="s">
        <v>77</v>
      </c>
      <c r="H157" s="42" t="s">
        <v>225</v>
      </c>
      <c r="I157" s="25">
        <v>0</v>
      </c>
      <c r="J157" s="82">
        <v>4</v>
      </c>
      <c r="K157" s="116">
        <v>6.3</v>
      </c>
      <c r="L157" s="116">
        <v>5.3</v>
      </c>
      <c r="M157" s="116">
        <v>3.3</v>
      </c>
      <c r="N157" s="116"/>
      <c r="O157" s="115">
        <v>0.0002740740740740741</v>
      </c>
      <c r="P157" s="116">
        <v>15.3</v>
      </c>
      <c r="Q157" s="106">
        <v>1</v>
      </c>
      <c r="R157" s="82">
        <f t="shared" si="3"/>
        <v>35.2</v>
      </c>
      <c r="S157" s="69"/>
    </row>
    <row r="158" spans="1:19" ht="18.75">
      <c r="A158" s="73"/>
      <c r="B158" s="23"/>
      <c r="C158" s="36"/>
      <c r="D158" s="24" t="s">
        <v>25</v>
      </c>
      <c r="E158" s="23" t="s">
        <v>44</v>
      </c>
      <c r="F158" s="6">
        <v>4</v>
      </c>
      <c r="G158" s="6" t="s">
        <v>76</v>
      </c>
      <c r="H158" s="42" t="s">
        <v>226</v>
      </c>
      <c r="I158" s="25">
        <v>0</v>
      </c>
      <c r="J158" s="82">
        <v>0</v>
      </c>
      <c r="K158" s="116">
        <v>6.3</v>
      </c>
      <c r="L158" s="116">
        <v>0</v>
      </c>
      <c r="M158" s="116">
        <v>3.3</v>
      </c>
      <c r="N158" s="116"/>
      <c r="O158" s="115">
        <v>0</v>
      </c>
      <c r="P158" s="116">
        <v>11</v>
      </c>
      <c r="Q158" s="106">
        <v>0</v>
      </c>
      <c r="R158" s="83">
        <f t="shared" si="3"/>
        <v>20.6</v>
      </c>
      <c r="S158" s="69"/>
    </row>
    <row r="159" spans="1:19" ht="19.5" thickBot="1">
      <c r="A159" s="74"/>
      <c r="B159" s="27"/>
      <c r="C159" s="37"/>
      <c r="D159" s="28" t="s">
        <v>25</v>
      </c>
      <c r="E159" s="27" t="s">
        <v>44</v>
      </c>
      <c r="F159" s="7">
        <v>5</v>
      </c>
      <c r="G159" s="7" t="s">
        <v>76</v>
      </c>
      <c r="H159" s="43" t="s">
        <v>227</v>
      </c>
      <c r="I159" s="29">
        <v>0</v>
      </c>
      <c r="J159" s="80">
        <v>4</v>
      </c>
      <c r="K159" s="89">
        <v>6.3</v>
      </c>
      <c r="L159" s="128">
        <v>4</v>
      </c>
      <c r="M159" s="128">
        <v>3.3</v>
      </c>
      <c r="N159" s="81"/>
      <c r="O159" s="129">
        <v>0.0004224537037037037</v>
      </c>
      <c r="P159" s="88">
        <v>15.3</v>
      </c>
      <c r="Q159" s="81">
        <v>0</v>
      </c>
      <c r="R159" s="84">
        <f t="shared" si="3"/>
        <v>32.900000000000006</v>
      </c>
      <c r="S159" s="70">
        <f>SUM(R155:R159)</f>
        <v>132.9</v>
      </c>
    </row>
    <row r="160" spans="1:19" ht="18.75">
      <c r="A160" s="75">
        <v>32</v>
      </c>
      <c r="B160" s="17" t="s">
        <v>228</v>
      </c>
      <c r="C160" s="16" t="s">
        <v>34</v>
      </c>
      <c r="D160" s="18" t="s">
        <v>25</v>
      </c>
      <c r="E160" s="17" t="s">
        <v>44</v>
      </c>
      <c r="F160" s="5">
        <v>1</v>
      </c>
      <c r="G160" s="5" t="s">
        <v>77</v>
      </c>
      <c r="H160" s="41" t="s">
        <v>229</v>
      </c>
      <c r="I160" s="19">
        <v>0</v>
      </c>
      <c r="J160" s="77">
        <v>0</v>
      </c>
      <c r="K160" s="114">
        <v>2.5</v>
      </c>
      <c r="L160" s="114">
        <v>0</v>
      </c>
      <c r="M160" s="114">
        <v>1</v>
      </c>
      <c r="N160" s="78"/>
      <c r="O160" s="113">
        <v>0</v>
      </c>
      <c r="P160" s="78">
        <v>10.3</v>
      </c>
      <c r="Q160" s="78">
        <v>0</v>
      </c>
      <c r="R160" s="78">
        <f t="shared" si="3"/>
        <v>13.8</v>
      </c>
      <c r="S160" s="68"/>
    </row>
    <row r="161" spans="1:19" ht="18.75">
      <c r="A161" s="73"/>
      <c r="B161" s="23"/>
      <c r="C161" s="36"/>
      <c r="D161" s="24" t="s">
        <v>25</v>
      </c>
      <c r="E161" s="23" t="s">
        <v>44</v>
      </c>
      <c r="F161" s="6">
        <v>2</v>
      </c>
      <c r="G161" s="6" t="s">
        <v>76</v>
      </c>
      <c r="H161" s="42" t="s">
        <v>230</v>
      </c>
      <c r="I161" s="25">
        <v>0</v>
      </c>
      <c r="J161" s="82">
        <v>2</v>
      </c>
      <c r="K161" s="116">
        <v>6.3</v>
      </c>
      <c r="L161" s="116">
        <v>5</v>
      </c>
      <c r="M161" s="116">
        <v>0</v>
      </c>
      <c r="N161" s="116"/>
      <c r="O161" s="115">
        <v>0</v>
      </c>
      <c r="P161" s="116">
        <v>13</v>
      </c>
      <c r="Q161" s="106">
        <v>0</v>
      </c>
      <c r="R161" s="82">
        <f t="shared" si="3"/>
        <v>26.3</v>
      </c>
      <c r="S161" s="69"/>
    </row>
    <row r="162" spans="1:19" ht="18.75">
      <c r="A162" s="73"/>
      <c r="B162" s="23"/>
      <c r="C162" s="36"/>
      <c r="D162" s="24" t="s">
        <v>25</v>
      </c>
      <c r="E162" s="23" t="s">
        <v>44</v>
      </c>
      <c r="F162" s="6">
        <v>3</v>
      </c>
      <c r="G162" s="6" t="s">
        <v>76</v>
      </c>
      <c r="H162" s="42" t="s">
        <v>231</v>
      </c>
      <c r="I162" s="25">
        <v>0</v>
      </c>
      <c r="J162" s="82">
        <v>5</v>
      </c>
      <c r="K162" s="116">
        <v>6.3</v>
      </c>
      <c r="L162" s="116">
        <v>5.3</v>
      </c>
      <c r="M162" s="116">
        <v>4</v>
      </c>
      <c r="N162" s="116"/>
      <c r="O162" s="115">
        <v>0.000303125</v>
      </c>
      <c r="P162" s="116">
        <v>15.3</v>
      </c>
      <c r="Q162" s="106">
        <v>1</v>
      </c>
      <c r="R162" s="82">
        <f t="shared" si="3"/>
        <v>36.900000000000006</v>
      </c>
      <c r="S162" s="69"/>
    </row>
    <row r="163" spans="1:19" ht="18.75">
      <c r="A163" s="73"/>
      <c r="B163" s="23"/>
      <c r="C163" s="36"/>
      <c r="D163" s="24" t="s">
        <v>25</v>
      </c>
      <c r="E163" s="23" t="s">
        <v>44</v>
      </c>
      <c r="F163" s="6">
        <v>4</v>
      </c>
      <c r="G163" s="6" t="s">
        <v>77</v>
      </c>
      <c r="H163" s="42" t="s">
        <v>232</v>
      </c>
      <c r="I163" s="25">
        <v>0</v>
      </c>
      <c r="J163" s="82">
        <v>3</v>
      </c>
      <c r="K163" s="116">
        <v>6.3</v>
      </c>
      <c r="L163" s="116">
        <v>5.3</v>
      </c>
      <c r="M163" s="116">
        <v>3.3</v>
      </c>
      <c r="N163" s="116"/>
      <c r="O163" s="115">
        <v>0</v>
      </c>
      <c r="P163" s="116">
        <v>0</v>
      </c>
      <c r="Q163" s="106">
        <v>0</v>
      </c>
      <c r="R163" s="83">
        <f t="shared" si="3"/>
        <v>17.900000000000002</v>
      </c>
      <c r="S163" s="69"/>
    </row>
    <row r="164" spans="1:19" ht="19.5" thickBot="1">
      <c r="A164" s="74"/>
      <c r="B164" s="27"/>
      <c r="C164" s="37"/>
      <c r="D164" s="28" t="s">
        <v>25</v>
      </c>
      <c r="E164" s="27" t="s">
        <v>44</v>
      </c>
      <c r="F164" s="7">
        <v>5</v>
      </c>
      <c r="G164" s="7" t="s">
        <v>77</v>
      </c>
      <c r="H164" s="43" t="s">
        <v>233</v>
      </c>
      <c r="I164" s="29">
        <v>0</v>
      </c>
      <c r="J164" s="80">
        <v>2.7</v>
      </c>
      <c r="K164" s="128">
        <v>5.3</v>
      </c>
      <c r="L164" s="128">
        <v>4.7</v>
      </c>
      <c r="M164" s="128">
        <v>2.3</v>
      </c>
      <c r="N164" s="81"/>
      <c r="O164" s="129">
        <v>0</v>
      </c>
      <c r="P164" s="81">
        <v>0</v>
      </c>
      <c r="Q164" s="81">
        <v>1</v>
      </c>
      <c r="R164" s="84">
        <f t="shared" si="3"/>
        <v>16</v>
      </c>
      <c r="S164" s="70">
        <f>SUM(R160:R164)</f>
        <v>110.9</v>
      </c>
    </row>
    <row r="165" spans="1:19" s="4" customFormat="1" ht="89.25" thickBot="1">
      <c r="A165" s="11" t="s">
        <v>0</v>
      </c>
      <c r="B165" s="12" t="s">
        <v>1</v>
      </c>
      <c r="C165" s="13" t="s">
        <v>6</v>
      </c>
      <c r="D165" s="14" t="s">
        <v>2</v>
      </c>
      <c r="E165" s="13" t="s">
        <v>3</v>
      </c>
      <c r="F165" s="13" t="s">
        <v>4</v>
      </c>
      <c r="G165" s="13"/>
      <c r="H165" s="15" t="s">
        <v>5</v>
      </c>
      <c r="I165" s="12" t="s">
        <v>7</v>
      </c>
      <c r="J165" s="12" t="s">
        <v>7</v>
      </c>
      <c r="K165" s="12" t="s">
        <v>8</v>
      </c>
      <c r="L165" s="12" t="s">
        <v>9</v>
      </c>
      <c r="M165" s="12" t="s">
        <v>10</v>
      </c>
      <c r="N165" s="12" t="s">
        <v>11</v>
      </c>
      <c r="O165" s="12" t="s">
        <v>80</v>
      </c>
      <c r="P165" s="12" t="s">
        <v>80</v>
      </c>
      <c r="Q165" s="12" t="s">
        <v>81</v>
      </c>
      <c r="R165" s="12" t="s">
        <v>12</v>
      </c>
      <c r="S165" s="44" t="s">
        <v>13</v>
      </c>
    </row>
    <row r="166" spans="1:19" ht="18.75">
      <c r="A166" s="73">
        <v>33</v>
      </c>
      <c r="B166" s="17" t="s">
        <v>234</v>
      </c>
      <c r="C166" s="16" t="s">
        <v>34</v>
      </c>
      <c r="D166" s="18" t="s">
        <v>28</v>
      </c>
      <c r="E166" s="17" t="s">
        <v>44</v>
      </c>
      <c r="F166" s="5">
        <v>1</v>
      </c>
      <c r="G166" s="5" t="s">
        <v>76</v>
      </c>
      <c r="H166" s="41" t="s">
        <v>35</v>
      </c>
      <c r="I166" s="19">
        <v>0</v>
      </c>
      <c r="J166" s="77">
        <v>4</v>
      </c>
      <c r="K166" s="114">
        <v>6.3</v>
      </c>
      <c r="L166" s="114">
        <v>5.3</v>
      </c>
      <c r="M166" s="114">
        <v>3</v>
      </c>
      <c r="N166" s="78"/>
      <c r="O166" s="113">
        <v>0.0002363425925925926</v>
      </c>
      <c r="P166" s="78">
        <v>15.3</v>
      </c>
      <c r="Q166" s="78">
        <v>1</v>
      </c>
      <c r="R166" s="78">
        <f aca="true" t="shared" si="4" ref="R166:R205">J166+K166+L166+M166+N166+P166+Q166</f>
        <v>34.900000000000006</v>
      </c>
      <c r="S166" s="68"/>
    </row>
    <row r="167" spans="1:19" ht="18.75">
      <c r="A167" s="73"/>
      <c r="B167" s="23"/>
      <c r="C167" s="36"/>
      <c r="D167" s="24" t="s">
        <v>28</v>
      </c>
      <c r="E167" s="23" t="s">
        <v>44</v>
      </c>
      <c r="F167" s="6">
        <v>2</v>
      </c>
      <c r="G167" s="6" t="s">
        <v>76</v>
      </c>
      <c r="H167" s="42" t="s">
        <v>235</v>
      </c>
      <c r="I167" s="25">
        <v>0</v>
      </c>
      <c r="J167" s="82">
        <v>3</v>
      </c>
      <c r="K167" s="116">
        <v>6.3</v>
      </c>
      <c r="L167" s="116">
        <v>3.3</v>
      </c>
      <c r="M167" s="116">
        <v>2.3</v>
      </c>
      <c r="N167" s="116"/>
      <c r="O167" s="115">
        <v>0.0003577546296296296</v>
      </c>
      <c r="P167" s="116">
        <v>15.3</v>
      </c>
      <c r="Q167" s="106">
        <v>1</v>
      </c>
      <c r="R167" s="82">
        <f t="shared" si="4"/>
        <v>31.200000000000003</v>
      </c>
      <c r="S167" s="69"/>
    </row>
    <row r="168" spans="1:19" ht="18.75">
      <c r="A168" s="73"/>
      <c r="B168" s="23"/>
      <c r="C168" s="36"/>
      <c r="D168" s="24" t="s">
        <v>28</v>
      </c>
      <c r="E168" s="23" t="s">
        <v>44</v>
      </c>
      <c r="F168" s="6">
        <v>3</v>
      </c>
      <c r="G168" s="6" t="s">
        <v>77</v>
      </c>
      <c r="H168" s="42" t="s">
        <v>236</v>
      </c>
      <c r="I168" s="25">
        <v>0</v>
      </c>
      <c r="J168" s="82">
        <v>7.3</v>
      </c>
      <c r="K168" s="116">
        <v>6.3</v>
      </c>
      <c r="L168" s="116">
        <v>5.3</v>
      </c>
      <c r="M168" s="116">
        <v>2.3</v>
      </c>
      <c r="N168" s="116"/>
      <c r="O168" s="115">
        <v>0.00024745370370370367</v>
      </c>
      <c r="P168" s="116">
        <v>15.3</v>
      </c>
      <c r="Q168" s="106">
        <v>1</v>
      </c>
      <c r="R168" s="82">
        <f t="shared" si="4"/>
        <v>37.5</v>
      </c>
      <c r="S168" s="69"/>
    </row>
    <row r="169" spans="1:19" ht="18.75">
      <c r="A169" s="73"/>
      <c r="B169" s="23"/>
      <c r="C169" s="36"/>
      <c r="D169" s="24" t="s">
        <v>28</v>
      </c>
      <c r="E169" s="23" t="s">
        <v>44</v>
      </c>
      <c r="F169" s="6">
        <v>4</v>
      </c>
      <c r="G169" s="6" t="s">
        <v>77</v>
      </c>
      <c r="H169" s="42" t="s">
        <v>237</v>
      </c>
      <c r="I169" s="25">
        <v>0</v>
      </c>
      <c r="J169" s="82">
        <v>5.7</v>
      </c>
      <c r="K169" s="116">
        <v>6.3</v>
      </c>
      <c r="L169" s="116">
        <v>5.3</v>
      </c>
      <c r="M169" s="116">
        <v>4.3</v>
      </c>
      <c r="N169" s="116"/>
      <c r="O169" s="115">
        <v>0.00029131944444444447</v>
      </c>
      <c r="P169" s="116">
        <v>15.3</v>
      </c>
      <c r="Q169" s="106">
        <v>1</v>
      </c>
      <c r="R169" s="83">
        <f t="shared" si="4"/>
        <v>37.900000000000006</v>
      </c>
      <c r="S169" s="69"/>
    </row>
    <row r="170" spans="1:19" ht="19.5" thickBot="1">
      <c r="A170" s="74"/>
      <c r="B170" s="27"/>
      <c r="C170" s="37"/>
      <c r="D170" s="28" t="s">
        <v>28</v>
      </c>
      <c r="E170" s="27" t="s">
        <v>44</v>
      </c>
      <c r="F170" s="7">
        <v>5</v>
      </c>
      <c r="G170" s="7" t="s">
        <v>77</v>
      </c>
      <c r="H170" s="43" t="s">
        <v>238</v>
      </c>
      <c r="I170" s="29">
        <v>0</v>
      </c>
      <c r="J170" s="80">
        <v>2</v>
      </c>
      <c r="K170" s="89">
        <v>6.3</v>
      </c>
      <c r="L170" s="128">
        <v>4.3</v>
      </c>
      <c r="M170" s="128">
        <v>1</v>
      </c>
      <c r="N170" s="81"/>
      <c r="O170" s="129">
        <v>0.000470949074074074</v>
      </c>
      <c r="P170" s="88">
        <v>15.3</v>
      </c>
      <c r="Q170" s="81">
        <v>1</v>
      </c>
      <c r="R170" s="84">
        <f t="shared" si="4"/>
        <v>29.900000000000002</v>
      </c>
      <c r="S170" s="70">
        <f>SUM(R166:R170)</f>
        <v>171.4</v>
      </c>
    </row>
    <row r="171" spans="1:19" ht="18.75">
      <c r="A171" s="75">
        <v>34</v>
      </c>
      <c r="B171" s="17" t="s">
        <v>239</v>
      </c>
      <c r="C171" s="16" t="s">
        <v>34</v>
      </c>
      <c r="D171" s="18" t="s">
        <v>25</v>
      </c>
      <c r="E171" s="17" t="s">
        <v>16</v>
      </c>
      <c r="F171" s="5">
        <v>1</v>
      </c>
      <c r="G171" s="5" t="s">
        <v>77</v>
      </c>
      <c r="H171" s="41" t="s">
        <v>38</v>
      </c>
      <c r="I171" s="19">
        <v>0</v>
      </c>
      <c r="J171" s="77">
        <v>5</v>
      </c>
      <c r="K171" s="114">
        <v>6.3</v>
      </c>
      <c r="L171" s="114">
        <v>5</v>
      </c>
      <c r="M171" s="114">
        <v>4.3</v>
      </c>
      <c r="N171" s="78"/>
      <c r="O171" s="113">
        <v>0.00034108796296296296</v>
      </c>
      <c r="P171" s="78">
        <v>15.3</v>
      </c>
      <c r="Q171" s="78">
        <v>1</v>
      </c>
      <c r="R171" s="78">
        <f t="shared" si="4"/>
        <v>36.900000000000006</v>
      </c>
      <c r="S171" s="68"/>
    </row>
    <row r="172" spans="1:19" ht="18.75">
      <c r="A172" s="73"/>
      <c r="B172" s="23"/>
      <c r="C172" s="36"/>
      <c r="D172" s="24" t="s">
        <v>25</v>
      </c>
      <c r="E172" s="23" t="s">
        <v>16</v>
      </c>
      <c r="F172" s="6">
        <v>2</v>
      </c>
      <c r="G172" s="6" t="s">
        <v>76</v>
      </c>
      <c r="H172" s="42" t="s">
        <v>39</v>
      </c>
      <c r="I172" s="25">
        <v>0</v>
      </c>
      <c r="J172" s="82">
        <v>4.7</v>
      </c>
      <c r="K172" s="116">
        <v>6.3</v>
      </c>
      <c r="L172" s="116">
        <v>5.3</v>
      </c>
      <c r="M172" s="116">
        <v>3</v>
      </c>
      <c r="N172" s="116"/>
      <c r="O172" s="115">
        <v>0.00030289351851851853</v>
      </c>
      <c r="P172" s="116">
        <v>15.3</v>
      </c>
      <c r="Q172" s="106">
        <v>1</v>
      </c>
      <c r="R172" s="82">
        <f t="shared" si="4"/>
        <v>35.6</v>
      </c>
      <c r="S172" s="69"/>
    </row>
    <row r="173" spans="1:19" ht="18.75">
      <c r="A173" s="73"/>
      <c r="B173" s="23"/>
      <c r="C173" s="36"/>
      <c r="D173" s="24" t="s">
        <v>25</v>
      </c>
      <c r="E173" s="23" t="s">
        <v>16</v>
      </c>
      <c r="F173" s="6">
        <v>3</v>
      </c>
      <c r="G173" s="6" t="s">
        <v>76</v>
      </c>
      <c r="H173" s="42" t="s">
        <v>240</v>
      </c>
      <c r="I173" s="25">
        <v>0</v>
      </c>
      <c r="J173" s="82">
        <v>0</v>
      </c>
      <c r="K173" s="116">
        <v>2</v>
      </c>
      <c r="L173" s="116">
        <v>2</v>
      </c>
      <c r="M173" s="116">
        <v>1</v>
      </c>
      <c r="N173" s="116"/>
      <c r="O173" s="115">
        <v>0</v>
      </c>
      <c r="P173" s="116">
        <v>8</v>
      </c>
      <c r="Q173" s="106">
        <v>0</v>
      </c>
      <c r="R173" s="82">
        <f t="shared" si="4"/>
        <v>13</v>
      </c>
      <c r="S173" s="69"/>
    </row>
    <row r="174" spans="1:19" ht="18.75">
      <c r="A174" s="73"/>
      <c r="B174" s="23"/>
      <c r="C174" s="36"/>
      <c r="D174" s="24" t="s">
        <v>25</v>
      </c>
      <c r="E174" s="23" t="s">
        <v>16</v>
      </c>
      <c r="F174" s="6">
        <v>4</v>
      </c>
      <c r="G174" s="6" t="s">
        <v>76</v>
      </c>
      <c r="H174" s="42" t="s">
        <v>241</v>
      </c>
      <c r="I174" s="25">
        <v>0</v>
      </c>
      <c r="J174" s="82">
        <v>2</v>
      </c>
      <c r="K174" s="116">
        <v>4</v>
      </c>
      <c r="L174" s="116">
        <v>1</v>
      </c>
      <c r="M174" s="116">
        <v>2</v>
      </c>
      <c r="N174" s="116"/>
      <c r="O174" s="115">
        <v>0.0005329861111111111</v>
      </c>
      <c r="P174" s="116">
        <v>15.3</v>
      </c>
      <c r="Q174" s="106">
        <v>0</v>
      </c>
      <c r="R174" s="83">
        <f t="shared" si="4"/>
        <v>24.3</v>
      </c>
      <c r="S174" s="69"/>
    </row>
    <row r="175" spans="1:19" ht="19.5" thickBot="1">
      <c r="A175" s="74"/>
      <c r="B175" s="27"/>
      <c r="C175" s="37"/>
      <c r="D175" s="28" t="s">
        <v>25</v>
      </c>
      <c r="E175" s="27" t="s">
        <v>16</v>
      </c>
      <c r="F175" s="7">
        <v>5</v>
      </c>
      <c r="G175" s="7" t="s">
        <v>77</v>
      </c>
      <c r="H175" s="43" t="s">
        <v>242</v>
      </c>
      <c r="I175" s="29">
        <v>0</v>
      </c>
      <c r="J175" s="80">
        <v>3</v>
      </c>
      <c r="K175" s="89">
        <v>6.3</v>
      </c>
      <c r="L175" s="128">
        <v>4.7</v>
      </c>
      <c r="M175" s="128">
        <v>3.7</v>
      </c>
      <c r="N175" s="81"/>
      <c r="O175" s="129">
        <v>0.0006087962962962963</v>
      </c>
      <c r="P175" s="88">
        <v>15.3</v>
      </c>
      <c r="Q175" s="81">
        <v>0</v>
      </c>
      <c r="R175" s="84">
        <f t="shared" si="4"/>
        <v>33</v>
      </c>
      <c r="S175" s="70">
        <f>SUM(R171:R175)</f>
        <v>142.8</v>
      </c>
    </row>
    <row r="176" spans="1:19" ht="18.75">
      <c r="A176" s="75">
        <v>35</v>
      </c>
      <c r="B176" s="17" t="s">
        <v>243</v>
      </c>
      <c r="C176" s="16" t="s">
        <v>34</v>
      </c>
      <c r="D176" s="18" t="s">
        <v>28</v>
      </c>
      <c r="E176" s="17" t="s">
        <v>44</v>
      </c>
      <c r="F176" s="5">
        <v>1</v>
      </c>
      <c r="G176" s="5" t="s">
        <v>76</v>
      </c>
      <c r="H176" s="41" t="s">
        <v>244</v>
      </c>
      <c r="I176" s="19">
        <v>0</v>
      </c>
      <c r="J176" s="77">
        <v>2</v>
      </c>
      <c r="K176" s="77">
        <v>4</v>
      </c>
      <c r="L176" s="77">
        <v>3</v>
      </c>
      <c r="M176" s="77">
        <v>2</v>
      </c>
      <c r="N176" s="78"/>
      <c r="O176" s="19">
        <v>0</v>
      </c>
      <c r="P176" s="78">
        <v>13</v>
      </c>
      <c r="Q176" s="78">
        <v>0</v>
      </c>
      <c r="R176" s="78">
        <f t="shared" si="4"/>
        <v>24</v>
      </c>
      <c r="S176" s="68"/>
    </row>
    <row r="177" spans="1:19" ht="18.75">
      <c r="A177" s="73"/>
      <c r="B177" s="23"/>
      <c r="C177" s="36"/>
      <c r="D177" s="24" t="s">
        <v>28</v>
      </c>
      <c r="E177" s="23" t="s">
        <v>44</v>
      </c>
      <c r="F177" s="6">
        <v>2</v>
      </c>
      <c r="G177" s="6" t="s">
        <v>76</v>
      </c>
      <c r="H177" s="42" t="s">
        <v>245</v>
      </c>
      <c r="I177" s="25">
        <v>0</v>
      </c>
      <c r="J177" s="79">
        <v>3</v>
      </c>
      <c r="K177" s="79">
        <v>0</v>
      </c>
      <c r="L177" s="79">
        <v>4.7</v>
      </c>
      <c r="M177" s="79">
        <v>0</v>
      </c>
      <c r="N177" s="79"/>
      <c r="O177" s="125">
        <v>0.0006811342592592593</v>
      </c>
      <c r="P177" s="116">
        <v>15.3</v>
      </c>
      <c r="Q177" s="106">
        <v>1</v>
      </c>
      <c r="R177" s="82">
        <f t="shared" si="4"/>
        <v>24</v>
      </c>
      <c r="S177" s="69"/>
    </row>
    <row r="178" spans="1:19" ht="18.75">
      <c r="A178" s="73"/>
      <c r="B178" s="23"/>
      <c r="C178" s="36"/>
      <c r="D178" s="24" t="s">
        <v>28</v>
      </c>
      <c r="E178" s="23" t="s">
        <v>44</v>
      </c>
      <c r="F178" s="6">
        <v>3</v>
      </c>
      <c r="G178" s="6"/>
      <c r="H178" s="42"/>
      <c r="I178" s="25">
        <v>0</v>
      </c>
      <c r="J178" s="79">
        <v>0</v>
      </c>
      <c r="K178" s="79">
        <v>0</v>
      </c>
      <c r="L178" s="79">
        <v>0</v>
      </c>
      <c r="M178" s="79">
        <v>0</v>
      </c>
      <c r="N178" s="79"/>
      <c r="O178" s="25">
        <v>0</v>
      </c>
      <c r="P178" s="90">
        <v>0</v>
      </c>
      <c r="Q178" s="82">
        <v>0</v>
      </c>
      <c r="R178" s="82">
        <f t="shared" si="4"/>
        <v>0</v>
      </c>
      <c r="S178" s="69"/>
    </row>
    <row r="179" spans="1:19" ht="18.75">
      <c r="A179" s="73"/>
      <c r="B179" s="23"/>
      <c r="C179" s="36"/>
      <c r="D179" s="24" t="s">
        <v>28</v>
      </c>
      <c r="E179" s="23" t="s">
        <v>44</v>
      </c>
      <c r="F179" s="6">
        <v>4</v>
      </c>
      <c r="G179" s="6"/>
      <c r="H179" s="42"/>
      <c r="I179" s="25">
        <v>0</v>
      </c>
      <c r="J179" s="79">
        <v>0</v>
      </c>
      <c r="K179" s="79">
        <v>0</v>
      </c>
      <c r="L179" s="79">
        <v>0</v>
      </c>
      <c r="M179" s="79">
        <v>0</v>
      </c>
      <c r="N179" s="79"/>
      <c r="O179" s="25">
        <v>0</v>
      </c>
      <c r="P179" s="82">
        <v>0</v>
      </c>
      <c r="Q179" s="82">
        <v>0</v>
      </c>
      <c r="R179" s="83">
        <f t="shared" si="4"/>
        <v>0</v>
      </c>
      <c r="S179" s="69"/>
    </row>
    <row r="180" spans="1:19" ht="19.5" thickBot="1">
      <c r="A180" s="74"/>
      <c r="B180" s="27"/>
      <c r="C180" s="37"/>
      <c r="D180" s="28" t="s">
        <v>28</v>
      </c>
      <c r="E180" s="27" t="s">
        <v>44</v>
      </c>
      <c r="F180" s="7">
        <v>5</v>
      </c>
      <c r="G180" s="7"/>
      <c r="H180" s="43"/>
      <c r="I180" s="29">
        <v>0</v>
      </c>
      <c r="J180" s="80">
        <v>0</v>
      </c>
      <c r="K180" s="80">
        <v>0</v>
      </c>
      <c r="L180" s="80">
        <v>0</v>
      </c>
      <c r="M180" s="80">
        <v>0</v>
      </c>
      <c r="N180" s="81"/>
      <c r="O180" s="29">
        <v>0</v>
      </c>
      <c r="P180" s="81">
        <v>0</v>
      </c>
      <c r="Q180" s="81">
        <v>0</v>
      </c>
      <c r="R180" s="84">
        <f t="shared" si="4"/>
        <v>0</v>
      </c>
      <c r="S180" s="70">
        <f>SUM(R176:R180)</f>
        <v>48</v>
      </c>
    </row>
    <row r="181" spans="1:19" ht="18.75">
      <c r="A181" s="75">
        <v>36</v>
      </c>
      <c r="B181" s="17">
        <v>111</v>
      </c>
      <c r="C181" s="16" t="s">
        <v>246</v>
      </c>
      <c r="D181" s="18" t="s">
        <v>20</v>
      </c>
      <c r="E181" s="17" t="s">
        <v>44</v>
      </c>
      <c r="F181" s="5">
        <v>1</v>
      </c>
      <c r="G181" s="5" t="s">
        <v>76</v>
      </c>
      <c r="H181" s="41" t="s">
        <v>247</v>
      </c>
      <c r="I181" s="19">
        <v>0</v>
      </c>
      <c r="J181" s="87">
        <v>10.3</v>
      </c>
      <c r="K181" s="114">
        <v>0</v>
      </c>
      <c r="L181" s="114">
        <v>10.3</v>
      </c>
      <c r="M181" s="114">
        <v>3.7</v>
      </c>
      <c r="N181" s="78"/>
      <c r="O181" s="113">
        <v>0.00026597222222222224</v>
      </c>
      <c r="P181" s="78">
        <v>15.3</v>
      </c>
      <c r="Q181" s="78">
        <v>1</v>
      </c>
      <c r="R181" s="78">
        <f t="shared" si="4"/>
        <v>40.6</v>
      </c>
      <c r="S181" s="68"/>
    </row>
    <row r="182" spans="1:19" ht="18.75">
      <c r="A182" s="73"/>
      <c r="B182" s="23"/>
      <c r="C182" s="36"/>
      <c r="D182" s="24" t="s">
        <v>20</v>
      </c>
      <c r="E182" s="23" t="s">
        <v>44</v>
      </c>
      <c r="F182" s="6">
        <v>2</v>
      </c>
      <c r="G182" s="6" t="s">
        <v>76</v>
      </c>
      <c r="H182" s="42" t="s">
        <v>248</v>
      </c>
      <c r="I182" s="125">
        <v>0</v>
      </c>
      <c r="J182" s="116">
        <v>4</v>
      </c>
      <c r="K182" s="116">
        <v>7</v>
      </c>
      <c r="L182" s="116">
        <v>5.7</v>
      </c>
      <c r="M182" s="116">
        <v>3</v>
      </c>
      <c r="N182" s="116"/>
      <c r="O182" s="115">
        <v>0.00041400462962962967</v>
      </c>
      <c r="P182" s="116">
        <v>15.3</v>
      </c>
      <c r="Q182" s="106">
        <v>1</v>
      </c>
      <c r="R182" s="82">
        <f t="shared" si="4"/>
        <v>36</v>
      </c>
      <c r="S182" s="69"/>
    </row>
    <row r="183" spans="1:19" ht="18.75">
      <c r="A183" s="73"/>
      <c r="B183" s="23"/>
      <c r="C183" s="36"/>
      <c r="D183" s="24" t="s">
        <v>20</v>
      </c>
      <c r="E183" s="23" t="s">
        <v>44</v>
      </c>
      <c r="F183" s="6">
        <v>3</v>
      </c>
      <c r="G183" s="6" t="s">
        <v>76</v>
      </c>
      <c r="H183" s="42" t="s">
        <v>249</v>
      </c>
      <c r="I183" s="125">
        <v>0</v>
      </c>
      <c r="J183" s="116">
        <v>3</v>
      </c>
      <c r="K183" s="116">
        <v>4</v>
      </c>
      <c r="L183" s="116">
        <v>6</v>
      </c>
      <c r="M183" s="116">
        <v>0</v>
      </c>
      <c r="N183" s="116"/>
      <c r="O183" s="115">
        <v>0.00038530092592592587</v>
      </c>
      <c r="P183" s="116">
        <v>15.3</v>
      </c>
      <c r="Q183" s="106">
        <v>1</v>
      </c>
      <c r="R183" s="82">
        <f t="shared" si="4"/>
        <v>29.3</v>
      </c>
      <c r="S183" s="69"/>
    </row>
    <row r="184" spans="1:19" ht="18.75">
      <c r="A184" s="73"/>
      <c r="B184" s="23"/>
      <c r="C184" s="36"/>
      <c r="D184" s="24" t="s">
        <v>20</v>
      </c>
      <c r="E184" s="23" t="s">
        <v>44</v>
      </c>
      <c r="F184" s="6">
        <v>4</v>
      </c>
      <c r="G184" s="6" t="s">
        <v>76</v>
      </c>
      <c r="H184" s="42" t="s">
        <v>250</v>
      </c>
      <c r="I184" s="125">
        <v>0</v>
      </c>
      <c r="J184" s="116">
        <v>0</v>
      </c>
      <c r="K184" s="116">
        <v>7</v>
      </c>
      <c r="L184" s="116">
        <v>5</v>
      </c>
      <c r="M184" s="116">
        <v>3.7</v>
      </c>
      <c r="N184" s="116"/>
      <c r="O184" s="115">
        <v>0.0004004629629629629</v>
      </c>
      <c r="P184" s="116">
        <v>15.3</v>
      </c>
      <c r="Q184" s="106">
        <v>1</v>
      </c>
      <c r="R184" s="83">
        <f t="shared" si="4"/>
        <v>32</v>
      </c>
      <c r="S184" s="69"/>
    </row>
    <row r="185" spans="1:19" ht="19.5" thickBot="1">
      <c r="A185" s="74"/>
      <c r="B185" s="27"/>
      <c r="C185" s="37"/>
      <c r="D185" s="28" t="s">
        <v>20</v>
      </c>
      <c r="E185" s="27" t="s">
        <v>44</v>
      </c>
      <c r="F185" s="7">
        <v>5</v>
      </c>
      <c r="G185" s="7" t="s">
        <v>76</v>
      </c>
      <c r="H185" s="43" t="s">
        <v>251</v>
      </c>
      <c r="I185" s="29">
        <v>0</v>
      </c>
      <c r="J185" s="128">
        <v>3</v>
      </c>
      <c r="K185" s="128">
        <v>0</v>
      </c>
      <c r="L185" s="128">
        <v>9.7</v>
      </c>
      <c r="M185" s="128">
        <v>3</v>
      </c>
      <c r="N185" s="81"/>
      <c r="O185" s="129">
        <v>0.0002398148148148148</v>
      </c>
      <c r="P185" s="88">
        <v>15.3</v>
      </c>
      <c r="Q185" s="81">
        <v>1</v>
      </c>
      <c r="R185" s="84">
        <f t="shared" si="4"/>
        <v>32</v>
      </c>
      <c r="S185" s="70">
        <f>SUM(R181:R185)</f>
        <v>169.89999999999998</v>
      </c>
    </row>
    <row r="186" spans="1:19" ht="18.75">
      <c r="A186" s="75">
        <v>37</v>
      </c>
      <c r="B186" s="17">
        <v>88</v>
      </c>
      <c r="C186" s="16" t="s">
        <v>246</v>
      </c>
      <c r="D186" s="18" t="s">
        <v>22</v>
      </c>
      <c r="E186" s="17" t="s">
        <v>44</v>
      </c>
      <c r="F186" s="5">
        <v>1</v>
      </c>
      <c r="G186" s="5" t="s">
        <v>77</v>
      </c>
      <c r="H186" s="41" t="s">
        <v>252</v>
      </c>
      <c r="I186" s="19">
        <v>0.0004395833333333333</v>
      </c>
      <c r="J186" s="89">
        <v>15.3</v>
      </c>
      <c r="K186" s="87">
        <v>11.3</v>
      </c>
      <c r="L186" s="77">
        <v>13</v>
      </c>
      <c r="M186" s="77">
        <v>5</v>
      </c>
      <c r="N186" s="78">
        <v>11.3</v>
      </c>
      <c r="O186" s="19">
        <v>0</v>
      </c>
      <c r="P186" s="78"/>
      <c r="Q186" s="78">
        <v>0</v>
      </c>
      <c r="R186" s="78">
        <f t="shared" si="4"/>
        <v>55.900000000000006</v>
      </c>
      <c r="S186" s="68"/>
    </row>
    <row r="187" spans="1:19" ht="18.75">
      <c r="A187" s="73"/>
      <c r="B187" s="23"/>
      <c r="C187" s="36"/>
      <c r="D187" s="24" t="s">
        <v>22</v>
      </c>
      <c r="E187" s="23" t="s">
        <v>44</v>
      </c>
      <c r="F187" s="6">
        <v>2</v>
      </c>
      <c r="G187" s="6" t="s">
        <v>77</v>
      </c>
      <c r="H187" s="42" t="s">
        <v>253</v>
      </c>
      <c r="I187" s="25">
        <v>0</v>
      </c>
      <c r="J187" s="82">
        <v>5</v>
      </c>
      <c r="K187" s="116">
        <v>7</v>
      </c>
      <c r="L187" s="130">
        <v>5</v>
      </c>
      <c r="M187" s="79">
        <v>0</v>
      </c>
      <c r="N187" s="79">
        <v>8.3</v>
      </c>
      <c r="O187" s="25">
        <v>0</v>
      </c>
      <c r="P187" s="82"/>
      <c r="Q187" s="82">
        <v>0</v>
      </c>
      <c r="R187" s="82">
        <f t="shared" si="4"/>
        <v>25.3</v>
      </c>
      <c r="S187" s="69"/>
    </row>
    <row r="188" spans="1:19" ht="18.75">
      <c r="A188" s="73"/>
      <c r="B188" s="23"/>
      <c r="C188" s="36"/>
      <c r="D188" s="24" t="s">
        <v>22</v>
      </c>
      <c r="E188" s="23" t="s">
        <v>44</v>
      </c>
      <c r="F188" s="6">
        <v>3</v>
      </c>
      <c r="G188" s="6" t="s">
        <v>76</v>
      </c>
      <c r="H188" s="42" t="s">
        <v>254</v>
      </c>
      <c r="I188" s="25">
        <v>0</v>
      </c>
      <c r="J188" s="79">
        <v>0</v>
      </c>
      <c r="K188" s="89">
        <v>7</v>
      </c>
      <c r="L188" s="79">
        <v>8</v>
      </c>
      <c r="M188" s="79">
        <v>3.7</v>
      </c>
      <c r="N188" s="79">
        <v>7.3</v>
      </c>
      <c r="O188" s="25">
        <v>0</v>
      </c>
      <c r="P188" s="82"/>
      <c r="Q188" s="82">
        <v>1</v>
      </c>
      <c r="R188" s="82">
        <f t="shared" si="4"/>
        <v>27</v>
      </c>
      <c r="S188" s="69"/>
    </row>
    <row r="189" spans="1:19" ht="18.75">
      <c r="A189" s="73"/>
      <c r="B189" s="23"/>
      <c r="C189" s="36"/>
      <c r="D189" s="24" t="s">
        <v>22</v>
      </c>
      <c r="E189" s="23" t="s">
        <v>44</v>
      </c>
      <c r="F189" s="6">
        <v>4</v>
      </c>
      <c r="G189" s="6" t="s">
        <v>77</v>
      </c>
      <c r="H189" s="42" t="s">
        <v>255</v>
      </c>
      <c r="I189" s="25">
        <v>0</v>
      </c>
      <c r="J189" s="79">
        <v>5</v>
      </c>
      <c r="K189" s="79">
        <v>0</v>
      </c>
      <c r="L189" s="79">
        <v>4.7</v>
      </c>
      <c r="M189" s="79">
        <v>3</v>
      </c>
      <c r="N189" s="79">
        <v>4.3</v>
      </c>
      <c r="O189" s="25">
        <v>0</v>
      </c>
      <c r="P189" s="82"/>
      <c r="Q189" s="82">
        <v>1</v>
      </c>
      <c r="R189" s="83">
        <f t="shared" si="4"/>
        <v>18</v>
      </c>
      <c r="S189" s="69"/>
    </row>
    <row r="190" spans="1:19" ht="19.5" thickBot="1">
      <c r="A190" s="74"/>
      <c r="B190" s="27"/>
      <c r="C190" s="37"/>
      <c r="D190" s="28" t="s">
        <v>22</v>
      </c>
      <c r="E190" s="27" t="s">
        <v>44</v>
      </c>
      <c r="F190" s="7">
        <v>5</v>
      </c>
      <c r="G190" s="7" t="s">
        <v>77</v>
      </c>
      <c r="H190" s="43" t="s">
        <v>256</v>
      </c>
      <c r="I190" s="29">
        <v>0</v>
      </c>
      <c r="J190" s="80">
        <v>5</v>
      </c>
      <c r="K190" s="80">
        <v>11.3</v>
      </c>
      <c r="L190" s="80">
        <v>10</v>
      </c>
      <c r="M190" s="80">
        <v>3.3</v>
      </c>
      <c r="N190" s="81">
        <v>0</v>
      </c>
      <c r="O190" s="29">
        <v>0</v>
      </c>
      <c r="P190" s="81"/>
      <c r="Q190" s="81">
        <v>1</v>
      </c>
      <c r="R190" s="84">
        <f t="shared" si="4"/>
        <v>30.6</v>
      </c>
      <c r="S190" s="70">
        <f>SUM(R186:R190)</f>
        <v>156.8</v>
      </c>
    </row>
    <row r="191" spans="1:19" ht="18.75">
      <c r="A191" s="75">
        <v>38</v>
      </c>
      <c r="B191" s="17">
        <v>128</v>
      </c>
      <c r="C191" s="16" t="s">
        <v>58</v>
      </c>
      <c r="D191" s="18" t="s">
        <v>15</v>
      </c>
      <c r="E191" s="17" t="s">
        <v>16</v>
      </c>
      <c r="F191" s="5">
        <v>1</v>
      </c>
      <c r="G191" s="5" t="s">
        <v>76</v>
      </c>
      <c r="H191" s="41" t="s">
        <v>257</v>
      </c>
      <c r="I191" s="19">
        <v>0</v>
      </c>
      <c r="J191" s="114">
        <v>6</v>
      </c>
      <c r="K191" s="114">
        <v>0</v>
      </c>
      <c r="L191" s="114">
        <v>9.7</v>
      </c>
      <c r="M191" s="77">
        <v>0</v>
      </c>
      <c r="N191" s="78">
        <v>8.3</v>
      </c>
      <c r="O191" s="19">
        <v>0</v>
      </c>
      <c r="P191" s="78"/>
      <c r="Q191" s="78">
        <v>1</v>
      </c>
      <c r="R191" s="78">
        <f t="shared" si="4"/>
        <v>25</v>
      </c>
      <c r="S191" s="68"/>
    </row>
    <row r="192" spans="1:19" ht="18.75">
      <c r="A192" s="73"/>
      <c r="B192" s="23"/>
      <c r="C192" s="36"/>
      <c r="D192" s="24" t="s">
        <v>15</v>
      </c>
      <c r="E192" s="23" t="s">
        <v>16</v>
      </c>
      <c r="F192" s="6">
        <v>2</v>
      </c>
      <c r="G192" s="6" t="s">
        <v>77</v>
      </c>
      <c r="H192" s="42" t="s">
        <v>258</v>
      </c>
      <c r="I192" s="125">
        <v>0.0003381944444444444</v>
      </c>
      <c r="J192" s="116">
        <v>15.3</v>
      </c>
      <c r="K192" s="140">
        <v>11.3</v>
      </c>
      <c r="L192" s="116">
        <v>13</v>
      </c>
      <c r="M192" s="130">
        <v>4</v>
      </c>
      <c r="N192" s="79">
        <v>9.7</v>
      </c>
      <c r="O192" s="25">
        <v>0</v>
      </c>
      <c r="P192" s="82"/>
      <c r="Q192" s="82">
        <v>1</v>
      </c>
      <c r="R192" s="82">
        <f t="shared" si="4"/>
        <v>54.3</v>
      </c>
      <c r="S192" s="69"/>
    </row>
    <row r="193" spans="1:19" ht="18.75">
      <c r="A193" s="73"/>
      <c r="B193" s="23"/>
      <c r="C193" s="36"/>
      <c r="D193" s="24" t="s">
        <v>15</v>
      </c>
      <c r="E193" s="23" t="s">
        <v>16</v>
      </c>
      <c r="F193" s="6">
        <v>3</v>
      </c>
      <c r="G193" s="6" t="s">
        <v>77</v>
      </c>
      <c r="H193" s="42" t="s">
        <v>259</v>
      </c>
      <c r="I193" s="125">
        <v>0.000259375</v>
      </c>
      <c r="J193" s="116">
        <v>15.3</v>
      </c>
      <c r="K193" s="140">
        <v>11.3</v>
      </c>
      <c r="L193" s="116">
        <v>17.3</v>
      </c>
      <c r="M193" s="130">
        <v>8</v>
      </c>
      <c r="N193" s="79">
        <v>8.3</v>
      </c>
      <c r="O193" s="25">
        <v>0</v>
      </c>
      <c r="P193" s="82"/>
      <c r="Q193" s="82">
        <v>1</v>
      </c>
      <c r="R193" s="82">
        <f t="shared" si="4"/>
        <v>61.2</v>
      </c>
      <c r="S193" s="69"/>
    </row>
    <row r="194" spans="1:19" ht="18.75">
      <c r="A194" s="73"/>
      <c r="B194" s="23"/>
      <c r="C194" s="36"/>
      <c r="D194" s="24" t="s">
        <v>15</v>
      </c>
      <c r="E194" s="23" t="s">
        <v>16</v>
      </c>
      <c r="F194" s="6">
        <v>4</v>
      </c>
      <c r="G194" s="6" t="s">
        <v>76</v>
      </c>
      <c r="H194" s="42" t="s">
        <v>260</v>
      </c>
      <c r="I194" s="25">
        <v>0</v>
      </c>
      <c r="J194" s="89">
        <v>3.3</v>
      </c>
      <c r="K194" s="89">
        <v>4.7</v>
      </c>
      <c r="L194" s="89">
        <v>2.7</v>
      </c>
      <c r="M194" s="79">
        <v>3</v>
      </c>
      <c r="N194" s="79">
        <v>7.3</v>
      </c>
      <c r="O194" s="25">
        <v>0</v>
      </c>
      <c r="P194" s="82"/>
      <c r="Q194" s="82">
        <v>0</v>
      </c>
      <c r="R194" s="83">
        <f t="shared" si="4"/>
        <v>21</v>
      </c>
      <c r="S194" s="69"/>
    </row>
    <row r="195" spans="1:19" ht="19.5" thickBot="1">
      <c r="A195" s="74"/>
      <c r="B195" s="27"/>
      <c r="C195" s="37"/>
      <c r="D195" s="28" t="s">
        <v>15</v>
      </c>
      <c r="E195" s="27" t="s">
        <v>16</v>
      </c>
      <c r="F195" s="7">
        <v>5</v>
      </c>
      <c r="G195" s="7" t="s">
        <v>77</v>
      </c>
      <c r="H195" s="43" t="s">
        <v>261</v>
      </c>
      <c r="I195" s="29">
        <v>0</v>
      </c>
      <c r="J195" s="80">
        <v>5.7</v>
      </c>
      <c r="K195" s="80">
        <v>8</v>
      </c>
      <c r="L195" s="80">
        <v>6.3</v>
      </c>
      <c r="M195" s="80">
        <v>5</v>
      </c>
      <c r="N195" s="81">
        <v>0</v>
      </c>
      <c r="O195" s="29">
        <v>0</v>
      </c>
      <c r="P195" s="81"/>
      <c r="Q195" s="81">
        <v>0</v>
      </c>
      <c r="R195" s="84">
        <f t="shared" si="4"/>
        <v>25</v>
      </c>
      <c r="S195" s="70">
        <f>SUM(R191:R195)</f>
        <v>186.5</v>
      </c>
    </row>
    <row r="196" spans="1:19" ht="18.75">
      <c r="A196" s="75">
        <v>39</v>
      </c>
      <c r="B196" s="17" t="s">
        <v>262</v>
      </c>
      <c r="C196" s="16" t="s">
        <v>382</v>
      </c>
      <c r="D196" s="18" t="s">
        <v>20</v>
      </c>
      <c r="E196" s="17" t="s">
        <v>16</v>
      </c>
      <c r="F196" s="5">
        <v>1</v>
      </c>
      <c r="G196" s="5" t="s">
        <v>76</v>
      </c>
      <c r="H196" s="41" t="s">
        <v>263</v>
      </c>
      <c r="I196" s="19">
        <v>0</v>
      </c>
      <c r="J196" s="114">
        <v>5.3</v>
      </c>
      <c r="K196" s="114">
        <v>7.3</v>
      </c>
      <c r="L196" s="87">
        <v>10.3</v>
      </c>
      <c r="M196" s="114">
        <v>4.7</v>
      </c>
      <c r="N196" s="78"/>
      <c r="O196" s="113">
        <v>0.00026296296296296294</v>
      </c>
      <c r="P196" s="78">
        <v>15.3</v>
      </c>
      <c r="Q196" s="78">
        <v>0</v>
      </c>
      <c r="R196" s="78">
        <f t="shared" si="4"/>
        <v>42.9</v>
      </c>
      <c r="S196" s="68"/>
    </row>
    <row r="197" spans="1:19" ht="18.75">
      <c r="A197" s="73"/>
      <c r="B197" s="23"/>
      <c r="C197" s="36"/>
      <c r="D197" s="24" t="s">
        <v>20</v>
      </c>
      <c r="E197" s="23" t="s">
        <v>16</v>
      </c>
      <c r="F197" s="6">
        <v>2</v>
      </c>
      <c r="G197" s="6" t="s">
        <v>76</v>
      </c>
      <c r="H197" s="42" t="s">
        <v>264</v>
      </c>
      <c r="I197" s="125">
        <v>0</v>
      </c>
      <c r="J197" s="116">
        <v>5</v>
      </c>
      <c r="K197" s="116">
        <v>7</v>
      </c>
      <c r="L197" s="116">
        <v>8</v>
      </c>
      <c r="M197" s="116">
        <v>3.3</v>
      </c>
      <c r="N197" s="116"/>
      <c r="O197" s="115">
        <v>0.00023842592592592597</v>
      </c>
      <c r="P197" s="116">
        <v>15.3</v>
      </c>
      <c r="Q197" s="106">
        <v>1</v>
      </c>
      <c r="R197" s="82">
        <f t="shared" si="4"/>
        <v>39.6</v>
      </c>
      <c r="S197" s="69"/>
    </row>
    <row r="198" spans="1:19" ht="18.75">
      <c r="A198" s="73"/>
      <c r="B198" s="23"/>
      <c r="C198" s="36"/>
      <c r="D198" s="24" t="s">
        <v>20</v>
      </c>
      <c r="E198" s="23" t="s">
        <v>16</v>
      </c>
      <c r="F198" s="6">
        <v>3</v>
      </c>
      <c r="G198" s="6" t="s">
        <v>77</v>
      </c>
      <c r="H198" s="42" t="s">
        <v>265</v>
      </c>
      <c r="I198" s="125">
        <v>0</v>
      </c>
      <c r="J198" s="116">
        <v>10.3</v>
      </c>
      <c r="K198" s="116">
        <v>8.3</v>
      </c>
      <c r="L198" s="116">
        <v>10.3</v>
      </c>
      <c r="M198" s="116">
        <v>9.3</v>
      </c>
      <c r="N198" s="116"/>
      <c r="O198" s="115">
        <v>9.143518518518519E-05</v>
      </c>
      <c r="P198" s="116">
        <v>15.3</v>
      </c>
      <c r="Q198" s="106">
        <v>1</v>
      </c>
      <c r="R198" s="82">
        <f t="shared" si="4"/>
        <v>54.5</v>
      </c>
      <c r="S198" s="69"/>
    </row>
    <row r="199" spans="1:19" ht="18.75">
      <c r="A199" s="73"/>
      <c r="B199" s="23"/>
      <c r="C199" s="36"/>
      <c r="D199" s="24" t="s">
        <v>20</v>
      </c>
      <c r="E199" s="23" t="s">
        <v>16</v>
      </c>
      <c r="F199" s="6">
        <v>4</v>
      </c>
      <c r="G199" s="6" t="s">
        <v>77</v>
      </c>
      <c r="H199" s="42" t="s">
        <v>266</v>
      </c>
      <c r="I199" s="25">
        <v>0</v>
      </c>
      <c r="J199" s="89">
        <v>6</v>
      </c>
      <c r="K199" s="89">
        <v>7</v>
      </c>
      <c r="L199" s="89">
        <v>10.3</v>
      </c>
      <c r="M199" s="89">
        <v>3.7</v>
      </c>
      <c r="N199" s="89"/>
      <c r="O199" s="32">
        <v>0</v>
      </c>
      <c r="P199" s="90">
        <v>0</v>
      </c>
      <c r="Q199" s="82">
        <v>0</v>
      </c>
      <c r="R199" s="83">
        <f t="shared" si="4"/>
        <v>27</v>
      </c>
      <c r="S199" s="69"/>
    </row>
    <row r="200" spans="1:19" ht="19.5" thickBot="1">
      <c r="A200" s="74"/>
      <c r="B200" s="27"/>
      <c r="C200" s="37"/>
      <c r="D200" s="28" t="s">
        <v>20</v>
      </c>
      <c r="E200" s="27" t="s">
        <v>16</v>
      </c>
      <c r="F200" s="7">
        <v>5</v>
      </c>
      <c r="G200" s="7"/>
      <c r="H200" s="43"/>
      <c r="I200" s="29">
        <v>0</v>
      </c>
      <c r="J200" s="80">
        <v>0</v>
      </c>
      <c r="K200" s="80">
        <v>0</v>
      </c>
      <c r="L200" s="80">
        <v>0</v>
      </c>
      <c r="M200" s="80">
        <v>0</v>
      </c>
      <c r="N200" s="81"/>
      <c r="O200" s="29">
        <v>0</v>
      </c>
      <c r="P200" s="81">
        <v>0</v>
      </c>
      <c r="Q200" s="81">
        <v>0</v>
      </c>
      <c r="R200" s="84">
        <f t="shared" si="4"/>
        <v>0</v>
      </c>
      <c r="S200" s="70">
        <f>SUM(R196:R200)</f>
        <v>164</v>
      </c>
    </row>
    <row r="201" spans="1:19" ht="18.75">
      <c r="A201" s="75">
        <v>40</v>
      </c>
      <c r="B201" s="17">
        <v>128</v>
      </c>
      <c r="C201" s="16" t="s">
        <v>58</v>
      </c>
      <c r="D201" s="18" t="s">
        <v>22</v>
      </c>
      <c r="E201" s="17" t="s">
        <v>16</v>
      </c>
      <c r="F201" s="5">
        <v>1</v>
      </c>
      <c r="G201" s="5" t="s">
        <v>77</v>
      </c>
      <c r="H201" s="41" t="s">
        <v>267</v>
      </c>
      <c r="I201" s="19">
        <v>0</v>
      </c>
      <c r="J201" s="77">
        <v>2</v>
      </c>
      <c r="K201" s="77">
        <v>7</v>
      </c>
      <c r="L201" s="77">
        <v>8.3</v>
      </c>
      <c r="M201" s="77">
        <v>5.3</v>
      </c>
      <c r="N201" s="78">
        <v>0</v>
      </c>
      <c r="O201" s="19">
        <v>0</v>
      </c>
      <c r="P201" s="78"/>
      <c r="Q201" s="78">
        <v>1</v>
      </c>
      <c r="R201" s="78">
        <f t="shared" si="4"/>
        <v>23.6</v>
      </c>
      <c r="S201" s="68"/>
    </row>
    <row r="202" spans="1:19" ht="18.75">
      <c r="A202" s="73"/>
      <c r="B202" s="23"/>
      <c r="C202" s="36"/>
      <c r="D202" s="24" t="s">
        <v>22</v>
      </c>
      <c r="E202" s="23" t="s">
        <v>16</v>
      </c>
      <c r="F202" s="6">
        <v>2</v>
      </c>
      <c r="G202" s="6" t="s">
        <v>76</v>
      </c>
      <c r="H202" s="42" t="s">
        <v>59</v>
      </c>
      <c r="I202" s="25">
        <v>0</v>
      </c>
      <c r="J202" s="79">
        <v>6</v>
      </c>
      <c r="K202" s="87">
        <v>7</v>
      </c>
      <c r="L202" s="79">
        <v>0</v>
      </c>
      <c r="M202" s="79">
        <v>3</v>
      </c>
      <c r="N202" s="79">
        <v>7</v>
      </c>
      <c r="O202" s="25">
        <v>0</v>
      </c>
      <c r="P202" s="82"/>
      <c r="Q202" s="82">
        <v>1</v>
      </c>
      <c r="R202" s="82">
        <f t="shared" si="4"/>
        <v>24</v>
      </c>
      <c r="S202" s="69"/>
    </row>
    <row r="203" spans="1:19" ht="18.75">
      <c r="A203" s="73"/>
      <c r="B203" s="23"/>
      <c r="C203" s="36"/>
      <c r="D203" s="24" t="s">
        <v>22</v>
      </c>
      <c r="E203" s="23" t="s">
        <v>16</v>
      </c>
      <c r="F203" s="6">
        <v>3</v>
      </c>
      <c r="G203" s="6" t="s">
        <v>77</v>
      </c>
      <c r="H203" s="42" t="s">
        <v>268</v>
      </c>
      <c r="I203" s="25">
        <v>0.0006282407407407407</v>
      </c>
      <c r="J203" s="90">
        <v>15.3</v>
      </c>
      <c r="K203" s="116">
        <v>11.3</v>
      </c>
      <c r="L203" s="130">
        <v>17.3</v>
      </c>
      <c r="M203" s="79">
        <v>5</v>
      </c>
      <c r="N203" s="79">
        <v>8</v>
      </c>
      <c r="O203" s="25">
        <v>0</v>
      </c>
      <c r="P203" s="82"/>
      <c r="Q203" s="82">
        <v>1</v>
      </c>
      <c r="R203" s="82">
        <f t="shared" si="4"/>
        <v>57.900000000000006</v>
      </c>
      <c r="S203" s="69"/>
    </row>
    <row r="204" spans="1:19" ht="18.75">
      <c r="A204" s="73"/>
      <c r="B204" s="23"/>
      <c r="C204" s="36"/>
      <c r="D204" s="24" t="s">
        <v>22</v>
      </c>
      <c r="E204" s="23" t="s">
        <v>16</v>
      </c>
      <c r="F204" s="6">
        <v>4</v>
      </c>
      <c r="G204" s="6" t="s">
        <v>77</v>
      </c>
      <c r="H204" s="42" t="s">
        <v>269</v>
      </c>
      <c r="I204" s="25">
        <v>0.0006516203703703702</v>
      </c>
      <c r="J204" s="89">
        <v>15.3</v>
      </c>
      <c r="K204" s="89">
        <v>0</v>
      </c>
      <c r="L204" s="79">
        <v>17</v>
      </c>
      <c r="M204" s="79">
        <v>3.3</v>
      </c>
      <c r="N204" s="79">
        <v>9.7</v>
      </c>
      <c r="O204" s="25">
        <v>0</v>
      </c>
      <c r="P204" s="82"/>
      <c r="Q204" s="82">
        <v>1</v>
      </c>
      <c r="R204" s="83">
        <f t="shared" si="4"/>
        <v>46.3</v>
      </c>
      <c r="S204" s="69"/>
    </row>
    <row r="205" spans="1:19" ht="19.5" thickBot="1">
      <c r="A205" s="74"/>
      <c r="B205" s="27"/>
      <c r="C205" s="37"/>
      <c r="D205" s="28" t="s">
        <v>22</v>
      </c>
      <c r="E205" s="27" t="s">
        <v>16</v>
      </c>
      <c r="F205" s="7">
        <v>5</v>
      </c>
      <c r="G205" s="7" t="s">
        <v>77</v>
      </c>
      <c r="H205" s="43" t="s">
        <v>60</v>
      </c>
      <c r="I205" s="29">
        <v>0</v>
      </c>
      <c r="J205" s="80">
        <v>5.3</v>
      </c>
      <c r="K205" s="80">
        <v>11.3</v>
      </c>
      <c r="L205" s="80">
        <v>0</v>
      </c>
      <c r="M205" s="80">
        <v>5</v>
      </c>
      <c r="N205" s="81">
        <v>3.3</v>
      </c>
      <c r="O205" s="29">
        <v>0</v>
      </c>
      <c r="P205" s="81"/>
      <c r="Q205" s="81">
        <v>1</v>
      </c>
      <c r="R205" s="84">
        <f t="shared" si="4"/>
        <v>25.900000000000002</v>
      </c>
      <c r="S205" s="70">
        <f>SUM(R201:R205)</f>
        <v>177.70000000000002</v>
      </c>
    </row>
    <row r="206" spans="1:19" ht="89.25" thickBot="1">
      <c r="A206" s="3" t="s">
        <v>0</v>
      </c>
      <c r="B206" s="12" t="s">
        <v>1</v>
      </c>
      <c r="C206" s="13" t="s">
        <v>6</v>
      </c>
      <c r="D206" s="14" t="s">
        <v>2</v>
      </c>
      <c r="E206" s="13" t="s">
        <v>3</v>
      </c>
      <c r="F206" s="13" t="s">
        <v>4</v>
      </c>
      <c r="G206" s="13"/>
      <c r="H206" s="15" t="s">
        <v>5</v>
      </c>
      <c r="I206" s="12" t="s">
        <v>7</v>
      </c>
      <c r="J206" s="12" t="s">
        <v>7</v>
      </c>
      <c r="K206" s="12" t="s">
        <v>8</v>
      </c>
      <c r="L206" s="12" t="s">
        <v>9</v>
      </c>
      <c r="M206" s="12" t="s">
        <v>10</v>
      </c>
      <c r="N206" s="12" t="s">
        <v>11</v>
      </c>
      <c r="O206" s="12" t="s">
        <v>80</v>
      </c>
      <c r="P206" s="12" t="s">
        <v>80</v>
      </c>
      <c r="Q206" s="12" t="s">
        <v>81</v>
      </c>
      <c r="R206" s="12" t="s">
        <v>12</v>
      </c>
      <c r="S206" s="44" t="s">
        <v>13</v>
      </c>
    </row>
    <row r="207" spans="1:19" ht="18.75">
      <c r="A207" s="75">
        <v>41</v>
      </c>
      <c r="B207" s="17">
        <v>71</v>
      </c>
      <c r="C207" s="16" t="s">
        <v>382</v>
      </c>
      <c r="D207" s="18" t="s">
        <v>20</v>
      </c>
      <c r="E207" s="17" t="s">
        <v>16</v>
      </c>
      <c r="F207" s="5">
        <v>1</v>
      </c>
      <c r="G207" s="5" t="s">
        <v>77</v>
      </c>
      <c r="H207" s="41" t="s">
        <v>270</v>
      </c>
      <c r="I207" s="19">
        <v>0</v>
      </c>
      <c r="J207" s="87">
        <v>10.3</v>
      </c>
      <c r="K207" s="87">
        <v>8.3</v>
      </c>
      <c r="L207" s="87">
        <v>10.3</v>
      </c>
      <c r="M207" s="114">
        <v>9.3</v>
      </c>
      <c r="N207" s="78"/>
      <c r="O207" s="113">
        <v>0.00012523148148148148</v>
      </c>
      <c r="P207" s="78">
        <v>15.3</v>
      </c>
      <c r="Q207" s="78">
        <v>1</v>
      </c>
      <c r="R207" s="78">
        <f aca="true" t="shared" si="5" ref="R207:R246">J207+K207+L207+M207+N207+P207+Q207</f>
        <v>54.5</v>
      </c>
      <c r="S207" s="68"/>
    </row>
    <row r="208" spans="1:19" ht="18.75">
      <c r="A208" s="73"/>
      <c r="B208" s="23"/>
      <c r="C208" s="36"/>
      <c r="D208" s="24" t="s">
        <v>20</v>
      </c>
      <c r="E208" s="23" t="s">
        <v>16</v>
      </c>
      <c r="F208" s="6">
        <v>2</v>
      </c>
      <c r="G208" s="6" t="s">
        <v>77</v>
      </c>
      <c r="H208" s="42" t="s">
        <v>271</v>
      </c>
      <c r="I208" s="125">
        <v>0</v>
      </c>
      <c r="J208" s="116">
        <v>4.3</v>
      </c>
      <c r="K208" s="116">
        <v>7.3</v>
      </c>
      <c r="L208" s="116">
        <v>5.7</v>
      </c>
      <c r="M208" s="116">
        <v>3</v>
      </c>
      <c r="N208" s="116"/>
      <c r="O208" s="115">
        <v>0.00018518518518518518</v>
      </c>
      <c r="P208" s="116">
        <v>15.3</v>
      </c>
      <c r="Q208" s="106">
        <v>1</v>
      </c>
      <c r="R208" s="82">
        <f t="shared" si="5"/>
        <v>36.6</v>
      </c>
      <c r="S208" s="69"/>
    </row>
    <row r="209" spans="1:19" ht="18.75">
      <c r="A209" s="73"/>
      <c r="B209" s="23"/>
      <c r="C209" s="36"/>
      <c r="D209" s="24" t="s">
        <v>20</v>
      </c>
      <c r="E209" s="23" t="s">
        <v>16</v>
      </c>
      <c r="F209" s="6">
        <v>3</v>
      </c>
      <c r="G209" s="6" t="s">
        <v>76</v>
      </c>
      <c r="H209" s="42" t="s">
        <v>272</v>
      </c>
      <c r="I209" s="125">
        <v>0</v>
      </c>
      <c r="J209" s="116">
        <v>4.3</v>
      </c>
      <c r="K209" s="116">
        <v>7.3</v>
      </c>
      <c r="L209" s="116">
        <v>10.3</v>
      </c>
      <c r="M209" s="116">
        <v>5</v>
      </c>
      <c r="N209" s="116"/>
      <c r="O209" s="115">
        <v>0.0001888888888888889</v>
      </c>
      <c r="P209" s="116">
        <v>15.3</v>
      </c>
      <c r="Q209" s="106">
        <v>1</v>
      </c>
      <c r="R209" s="82">
        <f t="shared" si="5"/>
        <v>43.2</v>
      </c>
      <c r="S209" s="69"/>
    </row>
    <row r="210" spans="1:19" ht="18.75">
      <c r="A210" s="73"/>
      <c r="B210" s="23"/>
      <c r="C210" s="36"/>
      <c r="D210" s="24" t="s">
        <v>20</v>
      </c>
      <c r="E210" s="23" t="s">
        <v>16</v>
      </c>
      <c r="F210" s="6">
        <v>4</v>
      </c>
      <c r="G210" s="6" t="s">
        <v>76</v>
      </c>
      <c r="H210" s="42" t="s">
        <v>273</v>
      </c>
      <c r="I210" s="25">
        <v>0</v>
      </c>
      <c r="J210" s="89">
        <v>5.3</v>
      </c>
      <c r="K210" s="89">
        <v>8.3</v>
      </c>
      <c r="L210" s="89">
        <v>10.3</v>
      </c>
      <c r="M210" s="89">
        <v>9.3</v>
      </c>
      <c r="N210" s="89"/>
      <c r="O210" s="32">
        <v>0.00019826388888888888</v>
      </c>
      <c r="P210" s="88">
        <v>15.3</v>
      </c>
      <c r="Q210" s="82">
        <v>1</v>
      </c>
      <c r="R210" s="83">
        <f t="shared" si="5"/>
        <v>49.5</v>
      </c>
      <c r="S210" s="69"/>
    </row>
    <row r="211" spans="1:19" ht="19.5" thickBot="1">
      <c r="A211" s="74"/>
      <c r="B211" s="27"/>
      <c r="C211" s="37"/>
      <c r="D211" s="28" t="s">
        <v>20</v>
      </c>
      <c r="E211" s="27" t="s">
        <v>16</v>
      </c>
      <c r="F211" s="7">
        <v>5</v>
      </c>
      <c r="G211" s="7"/>
      <c r="H211" s="43"/>
      <c r="I211" s="29">
        <v>0</v>
      </c>
      <c r="J211" s="87"/>
      <c r="K211" s="80">
        <v>0</v>
      </c>
      <c r="L211" s="80">
        <v>0</v>
      </c>
      <c r="M211" s="80">
        <v>0</v>
      </c>
      <c r="N211" s="81"/>
      <c r="O211" s="29">
        <v>0</v>
      </c>
      <c r="P211" s="81">
        <v>0</v>
      </c>
      <c r="Q211" s="81">
        <v>0</v>
      </c>
      <c r="R211" s="84">
        <f t="shared" si="5"/>
        <v>0</v>
      </c>
      <c r="S211" s="70">
        <f>SUM(R207:R211)</f>
        <v>183.8</v>
      </c>
    </row>
    <row r="212" spans="1:19" ht="18.75">
      <c r="A212" s="75">
        <v>42</v>
      </c>
      <c r="B212" s="17" t="s">
        <v>276</v>
      </c>
      <c r="C212" s="16" t="s">
        <v>274</v>
      </c>
      <c r="D212" s="18" t="s">
        <v>15</v>
      </c>
      <c r="E212" s="17" t="s">
        <v>44</v>
      </c>
      <c r="F212" s="5">
        <v>1</v>
      </c>
      <c r="G212" s="5" t="s">
        <v>77</v>
      </c>
      <c r="H212" s="41" t="s">
        <v>70</v>
      </c>
      <c r="I212" s="127">
        <v>0.00024687499999999997</v>
      </c>
      <c r="J212" s="116">
        <v>15.3</v>
      </c>
      <c r="K212" s="139">
        <v>11.3</v>
      </c>
      <c r="L212" s="114">
        <v>17.3</v>
      </c>
      <c r="M212" s="114">
        <v>9.3</v>
      </c>
      <c r="N212" s="78">
        <v>11.3</v>
      </c>
      <c r="O212" s="19">
        <v>0</v>
      </c>
      <c r="P212" s="78"/>
      <c r="Q212" s="78">
        <v>1</v>
      </c>
      <c r="R212" s="78">
        <f t="shared" si="5"/>
        <v>65.5</v>
      </c>
      <c r="S212" s="68"/>
    </row>
    <row r="213" spans="1:19" ht="18.75">
      <c r="A213" s="73"/>
      <c r="B213" s="23"/>
      <c r="C213" s="36"/>
      <c r="D213" s="24" t="s">
        <v>15</v>
      </c>
      <c r="E213" s="23" t="s">
        <v>44</v>
      </c>
      <c r="F213" s="6">
        <v>2</v>
      </c>
      <c r="G213" s="6" t="s">
        <v>77</v>
      </c>
      <c r="H213" s="42" t="s">
        <v>68</v>
      </c>
      <c r="I213" s="125">
        <v>0.0003751157407407407</v>
      </c>
      <c r="J213" s="116">
        <v>15.3</v>
      </c>
      <c r="K213" s="140">
        <v>11.3</v>
      </c>
      <c r="L213" s="116">
        <v>13</v>
      </c>
      <c r="M213" s="116">
        <v>9.3</v>
      </c>
      <c r="N213" s="116">
        <v>7</v>
      </c>
      <c r="O213" s="98">
        <v>0</v>
      </c>
      <c r="P213" s="82"/>
      <c r="Q213" s="82">
        <v>1</v>
      </c>
      <c r="R213" s="82">
        <f t="shared" si="5"/>
        <v>56.900000000000006</v>
      </c>
      <c r="S213" s="69"/>
    </row>
    <row r="214" spans="1:19" ht="18.75">
      <c r="A214" s="73"/>
      <c r="B214" s="23"/>
      <c r="C214" s="36"/>
      <c r="D214" s="24" t="s">
        <v>15</v>
      </c>
      <c r="E214" s="23" t="s">
        <v>44</v>
      </c>
      <c r="F214" s="6">
        <v>3</v>
      </c>
      <c r="G214" s="6" t="s">
        <v>77</v>
      </c>
      <c r="H214" s="45" t="s">
        <v>67</v>
      </c>
      <c r="I214" s="125">
        <v>0.0004800925925925925</v>
      </c>
      <c r="J214" s="116">
        <v>15.3</v>
      </c>
      <c r="K214" s="140">
        <v>7.7</v>
      </c>
      <c r="L214" s="116">
        <v>13</v>
      </c>
      <c r="M214" s="116">
        <v>5.3</v>
      </c>
      <c r="N214" s="116">
        <v>11.3</v>
      </c>
      <c r="O214" s="98">
        <v>0</v>
      </c>
      <c r="P214" s="82"/>
      <c r="Q214" s="82">
        <v>1</v>
      </c>
      <c r="R214" s="82">
        <f t="shared" si="5"/>
        <v>53.599999999999994</v>
      </c>
      <c r="S214" s="69"/>
    </row>
    <row r="215" spans="1:19" ht="18.75">
      <c r="A215" s="73"/>
      <c r="B215" s="23"/>
      <c r="D215" s="24" t="s">
        <v>15</v>
      </c>
      <c r="E215" s="23" t="s">
        <v>44</v>
      </c>
      <c r="F215" s="6">
        <v>4</v>
      </c>
      <c r="G215" s="97" t="s">
        <v>76</v>
      </c>
      <c r="H215" s="48" t="s">
        <v>69</v>
      </c>
      <c r="I215" s="131">
        <v>0</v>
      </c>
      <c r="J215" s="146">
        <v>6.3</v>
      </c>
      <c r="K215" s="116">
        <v>11.3</v>
      </c>
      <c r="L215" s="116">
        <v>0</v>
      </c>
      <c r="M215" s="116">
        <v>0</v>
      </c>
      <c r="N215" s="116">
        <v>8</v>
      </c>
      <c r="O215" s="98">
        <v>0</v>
      </c>
      <c r="P215" s="82"/>
      <c r="Q215" s="82">
        <v>0</v>
      </c>
      <c r="R215" s="83">
        <f t="shared" si="5"/>
        <v>25.6</v>
      </c>
      <c r="S215" s="69"/>
    </row>
    <row r="216" spans="1:19" ht="19.5" thickBot="1">
      <c r="A216" s="74"/>
      <c r="B216" s="27"/>
      <c r="C216" s="37"/>
      <c r="D216" s="28" t="s">
        <v>15</v>
      </c>
      <c r="E216" s="27" t="s">
        <v>44</v>
      </c>
      <c r="F216" s="7">
        <v>5</v>
      </c>
      <c r="G216" s="7" t="s">
        <v>77</v>
      </c>
      <c r="H216" s="46" t="s">
        <v>275</v>
      </c>
      <c r="I216" s="126">
        <v>0.0004496527777777778</v>
      </c>
      <c r="J216" s="121">
        <v>15.3</v>
      </c>
      <c r="K216" s="144">
        <v>11.3</v>
      </c>
      <c r="L216" s="128">
        <v>15</v>
      </c>
      <c r="M216" s="128">
        <v>5.7</v>
      </c>
      <c r="N216" s="81">
        <v>0</v>
      </c>
      <c r="O216" s="29">
        <v>0</v>
      </c>
      <c r="P216" s="81"/>
      <c r="Q216" s="81">
        <v>1</v>
      </c>
      <c r="R216" s="84">
        <f t="shared" si="5"/>
        <v>48.300000000000004</v>
      </c>
      <c r="S216" s="70">
        <f>SUM(R212:R216)</f>
        <v>249.9</v>
      </c>
    </row>
    <row r="217" spans="1:19" ht="18.75">
      <c r="A217" s="75">
        <v>43</v>
      </c>
      <c r="B217" s="17" t="s">
        <v>277</v>
      </c>
      <c r="C217" s="16" t="s">
        <v>298</v>
      </c>
      <c r="D217" s="18" t="s">
        <v>22</v>
      </c>
      <c r="E217" s="17" t="s">
        <v>16</v>
      </c>
      <c r="F217" s="5">
        <v>1</v>
      </c>
      <c r="G217" s="5" t="s">
        <v>77</v>
      </c>
      <c r="H217" s="41" t="s">
        <v>278</v>
      </c>
      <c r="I217" s="19">
        <v>0</v>
      </c>
      <c r="J217" s="89">
        <v>0</v>
      </c>
      <c r="K217" s="77">
        <v>0</v>
      </c>
      <c r="L217" s="77">
        <v>17.3</v>
      </c>
      <c r="M217" s="77">
        <v>8.3</v>
      </c>
      <c r="N217" s="78">
        <v>11.3</v>
      </c>
      <c r="O217" s="19">
        <v>0</v>
      </c>
      <c r="P217" s="78"/>
      <c r="Q217" s="78">
        <v>1</v>
      </c>
      <c r="R217" s="78">
        <f t="shared" si="5"/>
        <v>37.900000000000006</v>
      </c>
      <c r="S217" s="68"/>
    </row>
    <row r="218" spans="1:19" ht="18.75">
      <c r="A218" s="73"/>
      <c r="B218" s="23"/>
      <c r="C218" s="36"/>
      <c r="D218" s="24" t="s">
        <v>22</v>
      </c>
      <c r="E218" s="23" t="s">
        <v>16</v>
      </c>
      <c r="F218" s="6">
        <v>2</v>
      </c>
      <c r="G218" s="6" t="s">
        <v>77</v>
      </c>
      <c r="H218" s="42" t="s">
        <v>279</v>
      </c>
      <c r="I218" s="25">
        <v>0</v>
      </c>
      <c r="J218" s="79">
        <v>4</v>
      </c>
      <c r="K218" s="87">
        <v>7</v>
      </c>
      <c r="L218" s="79">
        <v>10</v>
      </c>
      <c r="M218" s="79">
        <v>4</v>
      </c>
      <c r="N218" s="79">
        <v>7.7</v>
      </c>
      <c r="O218" s="25">
        <v>0</v>
      </c>
      <c r="P218" s="82"/>
      <c r="Q218" s="82">
        <v>1</v>
      </c>
      <c r="R218" s="82">
        <f t="shared" si="5"/>
        <v>33.7</v>
      </c>
      <c r="S218" s="69"/>
    </row>
    <row r="219" spans="1:19" ht="18.75">
      <c r="A219" s="73"/>
      <c r="B219" s="23"/>
      <c r="C219" s="36"/>
      <c r="D219" s="24" t="s">
        <v>22</v>
      </c>
      <c r="E219" s="23" t="s">
        <v>16</v>
      </c>
      <c r="F219" s="6">
        <v>3</v>
      </c>
      <c r="G219" s="6" t="s">
        <v>77</v>
      </c>
      <c r="H219" s="42" t="s">
        <v>280</v>
      </c>
      <c r="I219" s="25">
        <v>0.0008199074074074075</v>
      </c>
      <c r="J219" s="90">
        <v>15.3</v>
      </c>
      <c r="K219" s="116">
        <v>11.3</v>
      </c>
      <c r="L219" s="130">
        <v>10</v>
      </c>
      <c r="M219" s="79">
        <v>0</v>
      </c>
      <c r="N219" s="79">
        <v>0</v>
      </c>
      <c r="O219" s="25">
        <v>0</v>
      </c>
      <c r="P219" s="82"/>
      <c r="Q219" s="82">
        <v>0</v>
      </c>
      <c r="R219" s="82">
        <f t="shared" si="5"/>
        <v>36.6</v>
      </c>
      <c r="S219" s="69"/>
    </row>
    <row r="220" spans="1:19" ht="18.75">
      <c r="A220" s="73"/>
      <c r="B220" s="23"/>
      <c r="C220" s="36"/>
      <c r="D220" s="24" t="s">
        <v>22</v>
      </c>
      <c r="E220" s="23" t="s">
        <v>16</v>
      </c>
      <c r="F220" s="6">
        <v>4</v>
      </c>
      <c r="G220" s="6" t="s">
        <v>76</v>
      </c>
      <c r="H220" s="42" t="s">
        <v>281</v>
      </c>
      <c r="I220" s="25">
        <v>0</v>
      </c>
      <c r="J220" s="79">
        <v>0</v>
      </c>
      <c r="K220" s="89">
        <v>9</v>
      </c>
      <c r="L220" s="79">
        <v>10</v>
      </c>
      <c r="M220" s="79">
        <v>4</v>
      </c>
      <c r="N220" s="79">
        <v>7.7</v>
      </c>
      <c r="O220" s="25">
        <v>0</v>
      </c>
      <c r="P220" s="82"/>
      <c r="Q220" s="82">
        <v>0</v>
      </c>
      <c r="R220" s="83">
        <f t="shared" si="5"/>
        <v>30.7</v>
      </c>
      <c r="S220" s="69"/>
    </row>
    <row r="221" spans="1:19" ht="19.5" thickBot="1">
      <c r="A221" s="74"/>
      <c r="B221" s="27"/>
      <c r="C221" s="37"/>
      <c r="D221" s="28" t="s">
        <v>22</v>
      </c>
      <c r="E221" s="27" t="s">
        <v>16</v>
      </c>
      <c r="F221" s="7">
        <v>5</v>
      </c>
      <c r="G221" s="7" t="s">
        <v>76</v>
      </c>
      <c r="H221" s="43" t="s">
        <v>282</v>
      </c>
      <c r="I221" s="29">
        <v>0</v>
      </c>
      <c r="J221" s="80">
        <v>0</v>
      </c>
      <c r="K221" s="80">
        <v>7</v>
      </c>
      <c r="L221" s="80">
        <v>3.7</v>
      </c>
      <c r="M221" s="80">
        <v>4</v>
      </c>
      <c r="N221" s="81">
        <v>7.7</v>
      </c>
      <c r="O221" s="29">
        <v>0</v>
      </c>
      <c r="P221" s="81"/>
      <c r="Q221" s="81">
        <v>1</v>
      </c>
      <c r="R221" s="84">
        <f t="shared" si="5"/>
        <v>23.4</v>
      </c>
      <c r="S221" s="70">
        <f>SUM(R217:R221)</f>
        <v>162.3</v>
      </c>
    </row>
    <row r="222" spans="1:19" ht="18.75">
      <c r="A222" s="75">
        <v>44</v>
      </c>
      <c r="B222" s="17">
        <v>128</v>
      </c>
      <c r="C222" s="16" t="s">
        <v>58</v>
      </c>
      <c r="D222" s="18" t="s">
        <v>20</v>
      </c>
      <c r="E222" s="17" t="s">
        <v>16</v>
      </c>
      <c r="F222" s="5">
        <v>1</v>
      </c>
      <c r="G222" s="5" t="s">
        <v>77</v>
      </c>
      <c r="H222" s="41" t="s">
        <v>283</v>
      </c>
      <c r="I222" s="19">
        <v>0</v>
      </c>
      <c r="J222" s="77">
        <v>4</v>
      </c>
      <c r="K222" s="77">
        <v>7</v>
      </c>
      <c r="L222" s="79">
        <v>10.3</v>
      </c>
      <c r="M222" s="77">
        <v>3.3</v>
      </c>
      <c r="N222" s="78"/>
      <c r="O222" s="19">
        <v>0</v>
      </c>
      <c r="P222" s="78">
        <v>0</v>
      </c>
      <c r="Q222" s="78">
        <v>0</v>
      </c>
      <c r="R222" s="78">
        <f t="shared" si="5"/>
        <v>24.6</v>
      </c>
      <c r="S222" s="68"/>
    </row>
    <row r="223" spans="1:19" ht="18.75">
      <c r="A223" s="73"/>
      <c r="B223" s="23"/>
      <c r="C223" s="36"/>
      <c r="D223" s="24" t="s">
        <v>20</v>
      </c>
      <c r="E223" s="23" t="s">
        <v>16</v>
      </c>
      <c r="F223" s="6">
        <v>2</v>
      </c>
      <c r="G223" s="6" t="s">
        <v>77</v>
      </c>
      <c r="H223" s="42" t="s">
        <v>284</v>
      </c>
      <c r="I223" s="25">
        <v>0</v>
      </c>
      <c r="J223" s="79">
        <v>0</v>
      </c>
      <c r="K223" s="79">
        <v>0</v>
      </c>
      <c r="L223" s="79">
        <v>8.7</v>
      </c>
      <c r="M223" s="79">
        <v>3</v>
      </c>
      <c r="N223" s="79"/>
      <c r="O223" s="125">
        <v>0.00017719907407407406</v>
      </c>
      <c r="P223" s="116">
        <v>15.3</v>
      </c>
      <c r="Q223" s="106">
        <v>1</v>
      </c>
      <c r="R223" s="82">
        <f t="shared" si="5"/>
        <v>28</v>
      </c>
      <c r="S223" s="69"/>
    </row>
    <row r="224" spans="1:19" ht="18.75">
      <c r="A224" s="73"/>
      <c r="B224" s="23"/>
      <c r="C224" s="36"/>
      <c r="D224" s="24" t="s">
        <v>20</v>
      </c>
      <c r="E224" s="23" t="s">
        <v>16</v>
      </c>
      <c r="F224" s="6">
        <v>3</v>
      </c>
      <c r="G224" s="6" t="s">
        <v>76</v>
      </c>
      <c r="H224" s="42" t="s">
        <v>285</v>
      </c>
      <c r="I224" s="25">
        <v>0</v>
      </c>
      <c r="J224" s="79">
        <v>0</v>
      </c>
      <c r="K224" s="79">
        <v>7.7</v>
      </c>
      <c r="L224" s="79">
        <v>8</v>
      </c>
      <c r="M224" s="79">
        <v>3.3</v>
      </c>
      <c r="N224" s="79"/>
      <c r="O224" s="125">
        <v>0.00030243055555555557</v>
      </c>
      <c r="P224" s="116">
        <v>15.3</v>
      </c>
      <c r="Q224" s="106">
        <v>1</v>
      </c>
      <c r="R224" s="82">
        <f t="shared" si="5"/>
        <v>35.3</v>
      </c>
      <c r="S224" s="69"/>
    </row>
    <row r="225" spans="1:19" ht="18.75">
      <c r="A225" s="73"/>
      <c r="B225" s="23"/>
      <c r="C225" s="36"/>
      <c r="D225" s="24" t="s">
        <v>20</v>
      </c>
      <c r="E225" s="23" t="s">
        <v>16</v>
      </c>
      <c r="F225" s="6">
        <v>4</v>
      </c>
      <c r="G225" s="6" t="s">
        <v>77</v>
      </c>
      <c r="H225" s="42" t="s">
        <v>286</v>
      </c>
      <c r="I225" s="25">
        <v>0</v>
      </c>
      <c r="J225" s="79">
        <v>5</v>
      </c>
      <c r="K225" s="79">
        <v>3</v>
      </c>
      <c r="L225" s="79">
        <v>4.7</v>
      </c>
      <c r="M225" s="79">
        <v>0</v>
      </c>
      <c r="N225" s="79"/>
      <c r="O225" s="125">
        <v>0.00023182870370370374</v>
      </c>
      <c r="P225" s="116">
        <v>15.3</v>
      </c>
      <c r="Q225" s="106">
        <v>0</v>
      </c>
      <c r="R225" s="83">
        <f t="shared" si="5"/>
        <v>28</v>
      </c>
      <c r="S225" s="69"/>
    </row>
    <row r="226" spans="1:19" ht="19.5" thickBot="1">
      <c r="A226" s="74"/>
      <c r="B226" s="27"/>
      <c r="C226" s="37"/>
      <c r="D226" s="28" t="s">
        <v>20</v>
      </c>
      <c r="E226" s="27" t="s">
        <v>16</v>
      </c>
      <c r="F226" s="7">
        <v>5</v>
      </c>
      <c r="G226" s="7" t="s">
        <v>76</v>
      </c>
      <c r="H226" s="43" t="s">
        <v>287</v>
      </c>
      <c r="I226" s="29">
        <v>0</v>
      </c>
      <c r="J226" s="80">
        <v>5</v>
      </c>
      <c r="K226" s="80">
        <v>6</v>
      </c>
      <c r="L226" s="80">
        <v>4.7</v>
      </c>
      <c r="M226" s="80">
        <v>3.3</v>
      </c>
      <c r="N226" s="81"/>
      <c r="O226" s="29">
        <v>0.00029328703703703705</v>
      </c>
      <c r="P226" s="88">
        <v>15.3</v>
      </c>
      <c r="Q226" s="81">
        <v>0</v>
      </c>
      <c r="R226" s="84">
        <f t="shared" si="5"/>
        <v>34.3</v>
      </c>
      <c r="S226" s="70">
        <f>SUM(R222:R226)</f>
        <v>150.2</v>
      </c>
    </row>
    <row r="227" spans="1:19" ht="18.75">
      <c r="A227" s="75">
        <v>45</v>
      </c>
      <c r="B227" s="17" t="s">
        <v>288</v>
      </c>
      <c r="C227" s="16" t="s">
        <v>298</v>
      </c>
      <c r="D227" s="18" t="s">
        <v>20</v>
      </c>
      <c r="E227" s="17" t="s">
        <v>16</v>
      </c>
      <c r="F227" s="5">
        <v>1</v>
      </c>
      <c r="G227" s="5" t="s">
        <v>76</v>
      </c>
      <c r="H227" s="41" t="s">
        <v>289</v>
      </c>
      <c r="I227" s="19">
        <v>0</v>
      </c>
      <c r="J227" s="77">
        <v>5</v>
      </c>
      <c r="K227" s="77">
        <v>7</v>
      </c>
      <c r="L227" s="77">
        <v>5</v>
      </c>
      <c r="M227" s="77">
        <v>3</v>
      </c>
      <c r="N227" s="78"/>
      <c r="O227" s="19">
        <v>0.0003371527777777778</v>
      </c>
      <c r="P227" s="78">
        <v>15.3</v>
      </c>
      <c r="Q227" s="78">
        <v>0</v>
      </c>
      <c r="R227" s="78">
        <f t="shared" si="5"/>
        <v>35.3</v>
      </c>
      <c r="S227" s="68"/>
    </row>
    <row r="228" spans="1:19" ht="18.75">
      <c r="A228" s="73"/>
      <c r="B228" s="23"/>
      <c r="C228" s="36"/>
      <c r="D228" s="24" t="s">
        <v>20</v>
      </c>
      <c r="E228" s="23" t="s">
        <v>16</v>
      </c>
      <c r="F228" s="6">
        <v>2</v>
      </c>
      <c r="G228" s="6" t="s">
        <v>76</v>
      </c>
      <c r="H228" s="42" t="s">
        <v>290</v>
      </c>
      <c r="I228" s="25">
        <v>0</v>
      </c>
      <c r="J228" s="79">
        <v>6</v>
      </c>
      <c r="K228" s="79">
        <v>4</v>
      </c>
      <c r="L228" s="79">
        <v>4</v>
      </c>
      <c r="M228" s="79">
        <v>2.3</v>
      </c>
      <c r="N228" s="79"/>
      <c r="O228" s="125">
        <v>0</v>
      </c>
      <c r="P228" s="116">
        <v>10.7</v>
      </c>
      <c r="Q228" s="106">
        <v>0</v>
      </c>
      <c r="R228" s="82">
        <f t="shared" si="5"/>
        <v>27</v>
      </c>
      <c r="S228" s="69"/>
    </row>
    <row r="229" spans="1:19" ht="18.75">
      <c r="A229" s="73"/>
      <c r="B229" s="23"/>
      <c r="C229" s="36"/>
      <c r="D229" s="24" t="s">
        <v>20</v>
      </c>
      <c r="E229" s="23" t="s">
        <v>16</v>
      </c>
      <c r="F229" s="6">
        <v>3</v>
      </c>
      <c r="G229" s="6" t="s">
        <v>76</v>
      </c>
      <c r="H229" s="42" t="s">
        <v>291</v>
      </c>
      <c r="I229" s="25">
        <v>0</v>
      </c>
      <c r="J229" s="79">
        <v>3</v>
      </c>
      <c r="K229" s="79">
        <v>5</v>
      </c>
      <c r="L229" s="79">
        <v>5.7</v>
      </c>
      <c r="M229" s="79">
        <v>3.7</v>
      </c>
      <c r="N229" s="79"/>
      <c r="O229" s="125">
        <v>0.00025416666666666665</v>
      </c>
      <c r="P229" s="116">
        <v>15.3</v>
      </c>
      <c r="Q229" s="106">
        <v>0</v>
      </c>
      <c r="R229" s="82">
        <f t="shared" si="5"/>
        <v>32.7</v>
      </c>
      <c r="S229" s="69"/>
    </row>
    <row r="230" spans="1:19" ht="18.75">
      <c r="A230" s="73"/>
      <c r="B230" s="23"/>
      <c r="C230" s="36"/>
      <c r="D230" s="24" t="s">
        <v>20</v>
      </c>
      <c r="E230" s="23" t="s">
        <v>16</v>
      </c>
      <c r="F230" s="6">
        <v>4</v>
      </c>
      <c r="G230" s="6" t="s">
        <v>76</v>
      </c>
      <c r="H230" s="42" t="s">
        <v>292</v>
      </c>
      <c r="I230" s="25">
        <v>0</v>
      </c>
      <c r="J230" s="79">
        <v>3</v>
      </c>
      <c r="K230" s="79">
        <v>0</v>
      </c>
      <c r="L230" s="79">
        <v>0</v>
      </c>
      <c r="M230" s="79">
        <v>3.3</v>
      </c>
      <c r="N230" s="79"/>
      <c r="O230" s="25">
        <v>0.00021921296296296296</v>
      </c>
      <c r="P230" s="88">
        <v>15.3</v>
      </c>
      <c r="Q230" s="82">
        <v>1</v>
      </c>
      <c r="R230" s="83">
        <f t="shared" si="5"/>
        <v>22.6</v>
      </c>
      <c r="S230" s="69"/>
    </row>
    <row r="231" spans="1:19" ht="19.5" thickBot="1">
      <c r="A231" s="74"/>
      <c r="B231" s="27"/>
      <c r="C231" s="37"/>
      <c r="D231" s="28" t="s">
        <v>20</v>
      </c>
      <c r="E231" s="27" t="s">
        <v>16</v>
      </c>
      <c r="F231" s="7">
        <v>5</v>
      </c>
      <c r="G231" s="7"/>
      <c r="H231" s="43"/>
      <c r="I231" s="29">
        <v>0</v>
      </c>
      <c r="J231" s="80"/>
      <c r="K231" s="80">
        <v>0</v>
      </c>
      <c r="L231" s="80">
        <v>0</v>
      </c>
      <c r="M231" s="80">
        <v>0</v>
      </c>
      <c r="N231" s="81"/>
      <c r="O231" s="29">
        <v>0</v>
      </c>
      <c r="P231" s="81">
        <v>0</v>
      </c>
      <c r="Q231" s="81">
        <v>0</v>
      </c>
      <c r="R231" s="84">
        <f t="shared" si="5"/>
        <v>0</v>
      </c>
      <c r="S231" s="70">
        <f>SUM(R227:R231)</f>
        <v>117.6</v>
      </c>
    </row>
    <row r="232" spans="1:19" ht="18.75">
      <c r="A232" s="75">
        <v>46</v>
      </c>
      <c r="B232" s="17" t="s">
        <v>276</v>
      </c>
      <c r="C232" s="16" t="s">
        <v>274</v>
      </c>
      <c r="D232" s="18" t="s">
        <v>22</v>
      </c>
      <c r="E232" s="17" t="s">
        <v>44</v>
      </c>
      <c r="F232" s="5">
        <v>1</v>
      </c>
      <c r="G232" s="5" t="s">
        <v>77</v>
      </c>
      <c r="H232" s="41" t="s">
        <v>293</v>
      </c>
      <c r="I232" s="19">
        <v>0.0006751157407407408</v>
      </c>
      <c r="J232" s="89">
        <v>15.3</v>
      </c>
      <c r="K232" s="77">
        <v>0</v>
      </c>
      <c r="L232" s="77">
        <v>17.3</v>
      </c>
      <c r="M232" s="77">
        <v>5.3</v>
      </c>
      <c r="N232" s="78">
        <v>7.7</v>
      </c>
      <c r="O232" s="19">
        <v>0</v>
      </c>
      <c r="P232" s="78"/>
      <c r="Q232" s="78">
        <v>0</v>
      </c>
      <c r="R232" s="78">
        <f t="shared" si="5"/>
        <v>45.6</v>
      </c>
      <c r="S232" s="68"/>
    </row>
    <row r="233" spans="1:19" ht="18.75">
      <c r="A233" s="73"/>
      <c r="B233" s="23"/>
      <c r="C233" s="36"/>
      <c r="D233" s="24" t="s">
        <v>22</v>
      </c>
      <c r="E233" s="23" t="s">
        <v>44</v>
      </c>
      <c r="F233" s="6">
        <v>2</v>
      </c>
      <c r="G233" s="6" t="s">
        <v>77</v>
      </c>
      <c r="H233" s="42" t="s">
        <v>294</v>
      </c>
      <c r="I233" s="25">
        <v>0.0005989583333333334</v>
      </c>
      <c r="J233" s="89">
        <v>15.3</v>
      </c>
      <c r="K233" s="79">
        <v>0</v>
      </c>
      <c r="L233" s="79">
        <v>15.3</v>
      </c>
      <c r="M233" s="79">
        <v>3.3</v>
      </c>
      <c r="N233" s="79">
        <v>9.7</v>
      </c>
      <c r="O233" s="25">
        <v>0</v>
      </c>
      <c r="P233" s="82"/>
      <c r="Q233" s="82">
        <v>1</v>
      </c>
      <c r="R233" s="82">
        <f t="shared" si="5"/>
        <v>44.599999999999994</v>
      </c>
      <c r="S233" s="69"/>
    </row>
    <row r="234" spans="1:19" ht="18.75">
      <c r="A234" s="73"/>
      <c r="B234" s="23"/>
      <c r="C234" s="36"/>
      <c r="D234" s="24" t="s">
        <v>22</v>
      </c>
      <c r="E234" s="23" t="s">
        <v>44</v>
      </c>
      <c r="F234" s="6">
        <v>3</v>
      </c>
      <c r="G234" s="6" t="s">
        <v>77</v>
      </c>
      <c r="H234" s="42" t="s">
        <v>295</v>
      </c>
      <c r="I234" s="25">
        <v>0</v>
      </c>
      <c r="J234" s="79">
        <v>0</v>
      </c>
      <c r="K234" s="79">
        <v>8</v>
      </c>
      <c r="L234" s="79">
        <v>3.3</v>
      </c>
      <c r="M234" s="79">
        <v>4</v>
      </c>
      <c r="N234" s="79">
        <v>0</v>
      </c>
      <c r="O234" s="25">
        <v>0</v>
      </c>
      <c r="P234" s="82"/>
      <c r="Q234" s="82">
        <v>1</v>
      </c>
      <c r="R234" s="82">
        <f t="shared" si="5"/>
        <v>16.3</v>
      </c>
      <c r="S234" s="69"/>
    </row>
    <row r="235" spans="1:19" ht="18.75">
      <c r="A235" s="73"/>
      <c r="B235" s="23"/>
      <c r="C235" s="36"/>
      <c r="D235" s="24" t="s">
        <v>22</v>
      </c>
      <c r="E235" s="23" t="s">
        <v>44</v>
      </c>
      <c r="F235" s="6">
        <v>4</v>
      </c>
      <c r="G235" s="6" t="s">
        <v>76</v>
      </c>
      <c r="H235" s="42" t="s">
        <v>296</v>
      </c>
      <c r="I235" s="25">
        <v>0</v>
      </c>
      <c r="J235" s="79">
        <v>5</v>
      </c>
      <c r="K235" s="79">
        <v>7.7</v>
      </c>
      <c r="L235" s="79">
        <v>6.3</v>
      </c>
      <c r="M235" s="79">
        <v>3</v>
      </c>
      <c r="N235" s="79">
        <v>0</v>
      </c>
      <c r="O235" s="25">
        <v>0</v>
      </c>
      <c r="P235" s="82"/>
      <c r="Q235" s="82">
        <v>0</v>
      </c>
      <c r="R235" s="83">
        <f t="shared" si="5"/>
        <v>22</v>
      </c>
      <c r="S235" s="69"/>
    </row>
    <row r="236" spans="1:19" ht="19.5" thickBot="1">
      <c r="A236" s="74"/>
      <c r="B236" s="27"/>
      <c r="C236" s="37"/>
      <c r="D236" s="28" t="s">
        <v>22</v>
      </c>
      <c r="E236" s="27" t="s">
        <v>44</v>
      </c>
      <c r="F236" s="7">
        <v>5</v>
      </c>
      <c r="G236" s="7" t="s">
        <v>76</v>
      </c>
      <c r="H236" s="43" t="s">
        <v>297</v>
      </c>
      <c r="I236" s="29">
        <v>0</v>
      </c>
      <c r="J236" s="80">
        <v>3.3</v>
      </c>
      <c r="K236" s="80">
        <v>2.7</v>
      </c>
      <c r="L236" s="80">
        <v>0</v>
      </c>
      <c r="M236" s="80">
        <v>0</v>
      </c>
      <c r="N236" s="81">
        <v>7.7</v>
      </c>
      <c r="O236" s="29">
        <v>0</v>
      </c>
      <c r="P236" s="81"/>
      <c r="Q236" s="81">
        <v>1</v>
      </c>
      <c r="R236" s="84">
        <f t="shared" si="5"/>
        <v>14.7</v>
      </c>
      <c r="S236" s="70">
        <f>SUM(R232:R236)</f>
        <v>143.2</v>
      </c>
    </row>
    <row r="237" spans="1:19" ht="18.75">
      <c r="A237" s="75">
        <v>47</v>
      </c>
      <c r="B237" s="17" t="s">
        <v>299</v>
      </c>
      <c r="C237" s="16" t="s">
        <v>34</v>
      </c>
      <c r="D237" s="18" t="s">
        <v>22</v>
      </c>
      <c r="E237" s="17" t="s">
        <v>16</v>
      </c>
      <c r="F237" s="5">
        <v>1</v>
      </c>
      <c r="G237" s="5" t="s">
        <v>76</v>
      </c>
      <c r="H237" s="41" t="s">
        <v>355</v>
      </c>
      <c r="I237" s="19">
        <v>0</v>
      </c>
      <c r="J237" s="77">
        <v>5</v>
      </c>
      <c r="K237" s="77">
        <v>9</v>
      </c>
      <c r="L237" s="77">
        <v>9.3</v>
      </c>
      <c r="M237" s="77">
        <v>0</v>
      </c>
      <c r="N237" s="78">
        <v>7.7</v>
      </c>
      <c r="O237" s="19">
        <v>0</v>
      </c>
      <c r="P237" s="78"/>
      <c r="Q237" s="78">
        <v>0</v>
      </c>
      <c r="R237" s="78">
        <f t="shared" si="5"/>
        <v>31</v>
      </c>
      <c r="S237" s="68"/>
    </row>
    <row r="238" spans="1:19" ht="18.75">
      <c r="A238" s="73"/>
      <c r="B238" s="23"/>
      <c r="C238" s="36"/>
      <c r="D238" s="24" t="s">
        <v>22</v>
      </c>
      <c r="E238" s="23" t="s">
        <v>16</v>
      </c>
      <c r="F238" s="6">
        <v>2</v>
      </c>
      <c r="G238" s="6" t="s">
        <v>77</v>
      </c>
      <c r="H238" s="42" t="s">
        <v>300</v>
      </c>
      <c r="I238" s="25">
        <v>0</v>
      </c>
      <c r="J238" s="79">
        <v>3.3</v>
      </c>
      <c r="K238" s="79">
        <v>1</v>
      </c>
      <c r="L238" s="79">
        <v>5.3</v>
      </c>
      <c r="M238" s="79">
        <v>1.3</v>
      </c>
      <c r="N238" s="79">
        <v>1.3</v>
      </c>
      <c r="O238" s="25">
        <v>0</v>
      </c>
      <c r="P238" s="82"/>
      <c r="Q238" s="82">
        <v>1</v>
      </c>
      <c r="R238" s="82">
        <f t="shared" si="5"/>
        <v>13.200000000000001</v>
      </c>
      <c r="S238" s="69"/>
    </row>
    <row r="239" spans="1:19" ht="18.75">
      <c r="A239" s="73"/>
      <c r="B239" s="23"/>
      <c r="C239" s="36"/>
      <c r="D239" s="24" t="s">
        <v>22</v>
      </c>
      <c r="E239" s="23" t="s">
        <v>16</v>
      </c>
      <c r="F239" s="6">
        <v>3</v>
      </c>
      <c r="G239" s="6" t="s">
        <v>76</v>
      </c>
      <c r="H239" s="42" t="s">
        <v>301</v>
      </c>
      <c r="I239" s="25">
        <v>0</v>
      </c>
      <c r="J239" s="79">
        <v>5.7</v>
      </c>
      <c r="K239" s="79">
        <v>7</v>
      </c>
      <c r="L239" s="79">
        <v>9</v>
      </c>
      <c r="M239" s="79">
        <v>2.7</v>
      </c>
      <c r="N239" s="79">
        <v>7.7</v>
      </c>
      <c r="O239" s="25">
        <v>0</v>
      </c>
      <c r="P239" s="82"/>
      <c r="Q239" s="82">
        <v>1</v>
      </c>
      <c r="R239" s="82">
        <f t="shared" si="5"/>
        <v>33.1</v>
      </c>
      <c r="S239" s="69"/>
    </row>
    <row r="240" spans="1:19" ht="18.75">
      <c r="A240" s="73"/>
      <c r="B240" s="23"/>
      <c r="C240" s="36"/>
      <c r="D240" s="24" t="s">
        <v>22</v>
      </c>
      <c r="E240" s="23" t="s">
        <v>16</v>
      </c>
      <c r="F240" s="6">
        <v>4</v>
      </c>
      <c r="G240" s="6" t="s">
        <v>76</v>
      </c>
      <c r="H240" s="42" t="s">
        <v>302</v>
      </c>
      <c r="I240" s="25">
        <v>0</v>
      </c>
      <c r="J240" s="79">
        <v>4</v>
      </c>
      <c r="K240" s="79">
        <v>0</v>
      </c>
      <c r="L240" s="79">
        <v>8.7</v>
      </c>
      <c r="M240" s="79">
        <v>1.3</v>
      </c>
      <c r="N240" s="79">
        <v>7.3</v>
      </c>
      <c r="O240" s="25">
        <v>0</v>
      </c>
      <c r="P240" s="82"/>
      <c r="Q240" s="82">
        <v>1</v>
      </c>
      <c r="R240" s="83">
        <f t="shared" si="5"/>
        <v>22.3</v>
      </c>
      <c r="S240" s="69"/>
    </row>
    <row r="241" spans="1:19" ht="19.5" thickBot="1">
      <c r="A241" s="74"/>
      <c r="B241" s="27"/>
      <c r="C241" s="37"/>
      <c r="D241" s="28" t="s">
        <v>22</v>
      </c>
      <c r="E241" s="27" t="s">
        <v>16</v>
      </c>
      <c r="F241" s="7">
        <v>5</v>
      </c>
      <c r="G241" s="7" t="s">
        <v>76</v>
      </c>
      <c r="H241" s="43" t="s">
        <v>40</v>
      </c>
      <c r="I241" s="29">
        <v>0</v>
      </c>
      <c r="J241" s="80">
        <v>5</v>
      </c>
      <c r="K241" s="80">
        <v>6</v>
      </c>
      <c r="L241" s="80">
        <v>5.3</v>
      </c>
      <c r="M241" s="80">
        <v>3.3</v>
      </c>
      <c r="N241" s="81">
        <v>0</v>
      </c>
      <c r="O241" s="29">
        <v>0</v>
      </c>
      <c r="P241" s="81"/>
      <c r="Q241" s="81">
        <v>0</v>
      </c>
      <c r="R241" s="84">
        <f t="shared" si="5"/>
        <v>19.6</v>
      </c>
      <c r="S241" s="70">
        <f>SUM(R237:R241)</f>
        <v>119.20000000000002</v>
      </c>
    </row>
    <row r="242" spans="1:19" ht="18.75">
      <c r="A242" s="75">
        <v>48</v>
      </c>
      <c r="B242" s="17">
        <v>535</v>
      </c>
      <c r="C242" s="16" t="s">
        <v>308</v>
      </c>
      <c r="D242" s="18" t="s">
        <v>15</v>
      </c>
      <c r="E242" s="17" t="s">
        <v>16</v>
      </c>
      <c r="F242" s="5">
        <v>1</v>
      </c>
      <c r="G242" s="5" t="s">
        <v>76</v>
      </c>
      <c r="H242" s="41" t="s">
        <v>303</v>
      </c>
      <c r="I242" s="19">
        <v>0</v>
      </c>
      <c r="J242" s="77">
        <v>6</v>
      </c>
      <c r="K242" s="77">
        <v>11.3</v>
      </c>
      <c r="L242" s="77">
        <v>13</v>
      </c>
      <c r="M242" s="77">
        <v>0</v>
      </c>
      <c r="N242" s="78">
        <v>8</v>
      </c>
      <c r="O242" s="19">
        <v>0</v>
      </c>
      <c r="P242" s="78"/>
      <c r="Q242" s="78">
        <v>1</v>
      </c>
      <c r="R242" s="78">
        <f t="shared" si="5"/>
        <v>39.3</v>
      </c>
      <c r="S242" s="68"/>
    </row>
    <row r="243" spans="1:19" ht="18.75">
      <c r="A243" s="73"/>
      <c r="B243" s="23"/>
      <c r="C243" s="36"/>
      <c r="D243" s="24" t="s">
        <v>15</v>
      </c>
      <c r="E243" s="23" t="s">
        <v>16</v>
      </c>
      <c r="F243" s="6">
        <v>2</v>
      </c>
      <c r="G243" s="6" t="s">
        <v>76</v>
      </c>
      <c r="H243" s="42" t="s">
        <v>304</v>
      </c>
      <c r="I243" s="25">
        <v>0</v>
      </c>
      <c r="J243" s="79">
        <v>5</v>
      </c>
      <c r="K243" s="87">
        <v>5</v>
      </c>
      <c r="L243" s="79">
        <v>13.3</v>
      </c>
      <c r="M243" s="79">
        <v>2.7</v>
      </c>
      <c r="N243" s="79">
        <v>7.3</v>
      </c>
      <c r="O243" s="25">
        <v>0</v>
      </c>
      <c r="P243" s="82"/>
      <c r="Q243" s="82">
        <v>1</v>
      </c>
      <c r="R243" s="82">
        <f t="shared" si="5"/>
        <v>34.3</v>
      </c>
      <c r="S243" s="69"/>
    </row>
    <row r="244" spans="1:19" ht="18.75">
      <c r="A244" s="73"/>
      <c r="B244" s="23"/>
      <c r="C244" s="36"/>
      <c r="D244" s="24" t="s">
        <v>15</v>
      </c>
      <c r="E244" s="23" t="s">
        <v>16</v>
      </c>
      <c r="F244" s="6">
        <v>3</v>
      </c>
      <c r="G244" s="6" t="s">
        <v>76</v>
      </c>
      <c r="H244" s="42" t="s">
        <v>305</v>
      </c>
      <c r="I244" s="25">
        <v>0</v>
      </c>
      <c r="J244" s="82">
        <v>5</v>
      </c>
      <c r="K244" s="116">
        <v>6</v>
      </c>
      <c r="L244" s="130">
        <v>1.7</v>
      </c>
      <c r="M244" s="79">
        <v>0</v>
      </c>
      <c r="N244" s="79">
        <v>11.3</v>
      </c>
      <c r="O244" s="25">
        <v>0</v>
      </c>
      <c r="P244" s="82"/>
      <c r="Q244" s="82">
        <v>0</v>
      </c>
      <c r="R244" s="82">
        <f t="shared" si="5"/>
        <v>24</v>
      </c>
      <c r="S244" s="69"/>
    </row>
    <row r="245" spans="1:19" ht="18.75">
      <c r="A245" s="73"/>
      <c r="B245" s="23"/>
      <c r="C245" s="36"/>
      <c r="D245" s="24" t="s">
        <v>15</v>
      </c>
      <c r="E245" s="23" t="s">
        <v>16</v>
      </c>
      <c r="F245" s="6">
        <v>4</v>
      </c>
      <c r="G245" s="6" t="s">
        <v>77</v>
      </c>
      <c r="H245" s="42" t="s">
        <v>306</v>
      </c>
      <c r="I245" s="25">
        <v>0</v>
      </c>
      <c r="J245" s="79">
        <v>5</v>
      </c>
      <c r="K245" s="89">
        <v>11.3</v>
      </c>
      <c r="L245" s="79">
        <v>13.7</v>
      </c>
      <c r="M245" s="79">
        <v>5.3</v>
      </c>
      <c r="N245" s="79">
        <v>0</v>
      </c>
      <c r="O245" s="25">
        <v>0</v>
      </c>
      <c r="P245" s="82"/>
      <c r="Q245" s="82">
        <v>1</v>
      </c>
      <c r="R245" s="83">
        <f t="shared" si="5"/>
        <v>36.3</v>
      </c>
      <c r="S245" s="69"/>
    </row>
    <row r="246" spans="1:19" ht="19.5" thickBot="1">
      <c r="A246" s="74"/>
      <c r="B246" s="27"/>
      <c r="C246" s="37"/>
      <c r="D246" s="28" t="s">
        <v>15</v>
      </c>
      <c r="E246" s="27" t="s">
        <v>16</v>
      </c>
      <c r="F246" s="7">
        <v>5</v>
      </c>
      <c r="G246" s="7" t="s">
        <v>77</v>
      </c>
      <c r="H246" s="43" t="s">
        <v>307</v>
      </c>
      <c r="I246" s="29">
        <v>0</v>
      </c>
      <c r="J246" s="80">
        <v>6</v>
      </c>
      <c r="K246" s="80">
        <v>7</v>
      </c>
      <c r="L246" s="80">
        <v>0</v>
      </c>
      <c r="M246" s="80">
        <v>5.3</v>
      </c>
      <c r="N246" s="81">
        <v>0</v>
      </c>
      <c r="O246" s="29">
        <v>0</v>
      </c>
      <c r="P246" s="81"/>
      <c r="Q246" s="81">
        <v>1</v>
      </c>
      <c r="R246" s="84">
        <f t="shared" si="5"/>
        <v>19.3</v>
      </c>
      <c r="S246" s="70">
        <f>SUM(R242:R246)</f>
        <v>153.2</v>
      </c>
    </row>
    <row r="247" spans="1:19" ht="89.25" thickBot="1">
      <c r="A247" s="3" t="s">
        <v>0</v>
      </c>
      <c r="B247" s="12" t="s">
        <v>1</v>
      </c>
      <c r="C247" s="13" t="s">
        <v>6</v>
      </c>
      <c r="D247" s="14" t="s">
        <v>2</v>
      </c>
      <c r="E247" s="13" t="s">
        <v>3</v>
      </c>
      <c r="F247" s="13" t="s">
        <v>4</v>
      </c>
      <c r="G247" s="13"/>
      <c r="H247" s="15" t="s">
        <v>5</v>
      </c>
      <c r="I247" s="12" t="s">
        <v>7</v>
      </c>
      <c r="J247" s="12" t="s">
        <v>7</v>
      </c>
      <c r="K247" s="12" t="s">
        <v>8</v>
      </c>
      <c r="L247" s="12" t="s">
        <v>9</v>
      </c>
      <c r="M247" s="12" t="s">
        <v>10</v>
      </c>
      <c r="N247" s="12" t="s">
        <v>11</v>
      </c>
      <c r="O247" s="12" t="s">
        <v>80</v>
      </c>
      <c r="P247" s="12" t="s">
        <v>80</v>
      </c>
      <c r="Q247" s="12" t="s">
        <v>81</v>
      </c>
      <c r="R247" s="12" t="s">
        <v>12</v>
      </c>
      <c r="S247" s="44" t="s">
        <v>13</v>
      </c>
    </row>
    <row r="248" spans="1:19" ht="18.75">
      <c r="A248" s="75">
        <v>49</v>
      </c>
      <c r="B248" s="17" t="s">
        <v>276</v>
      </c>
      <c r="C248" s="16" t="s">
        <v>34</v>
      </c>
      <c r="D248" s="18" t="s">
        <v>20</v>
      </c>
      <c r="E248" s="17" t="s">
        <v>44</v>
      </c>
      <c r="F248" s="5">
        <v>1</v>
      </c>
      <c r="G248" s="5" t="s">
        <v>77</v>
      </c>
      <c r="H248" s="41" t="s">
        <v>309</v>
      </c>
      <c r="I248" s="19">
        <v>0</v>
      </c>
      <c r="J248" s="87">
        <v>10.3</v>
      </c>
      <c r="K248" s="87">
        <v>8.3</v>
      </c>
      <c r="L248" s="114">
        <v>9.7</v>
      </c>
      <c r="M248" s="114">
        <v>2.7</v>
      </c>
      <c r="N248" s="78"/>
      <c r="O248" s="113">
        <v>0.00013113425925925925</v>
      </c>
      <c r="P248" s="78">
        <v>15.3</v>
      </c>
      <c r="Q248" s="78">
        <v>1</v>
      </c>
      <c r="R248" s="21">
        <f aca="true" t="shared" si="6" ref="R248:R287">J248+K248+L248+M248+N248+P248+Q248</f>
        <v>47.3</v>
      </c>
      <c r="S248" s="68"/>
    </row>
    <row r="249" spans="1:19" ht="18.75">
      <c r="A249" s="73"/>
      <c r="B249" s="23"/>
      <c r="C249" s="36"/>
      <c r="D249" s="24" t="s">
        <v>20</v>
      </c>
      <c r="E249" s="23" t="s">
        <v>44</v>
      </c>
      <c r="F249" s="6">
        <v>2</v>
      </c>
      <c r="G249" s="6" t="s">
        <v>77</v>
      </c>
      <c r="H249" s="42" t="s">
        <v>310</v>
      </c>
      <c r="I249" s="125">
        <v>0</v>
      </c>
      <c r="J249" s="47">
        <v>3.3</v>
      </c>
      <c r="K249" s="116">
        <v>7.7</v>
      </c>
      <c r="L249" s="116">
        <v>10.3</v>
      </c>
      <c r="M249" s="116">
        <v>5</v>
      </c>
      <c r="N249" s="116"/>
      <c r="O249" s="115">
        <v>0.00013645833333333332</v>
      </c>
      <c r="P249" s="116">
        <v>15.3</v>
      </c>
      <c r="Q249" s="106">
        <v>0</v>
      </c>
      <c r="R249" s="67">
        <f t="shared" si="6"/>
        <v>41.6</v>
      </c>
      <c r="S249" s="69"/>
    </row>
    <row r="250" spans="1:19" ht="18.75">
      <c r="A250" s="73"/>
      <c r="B250" s="23"/>
      <c r="C250" s="36"/>
      <c r="D250" s="24" t="s">
        <v>20</v>
      </c>
      <c r="E250" s="23" t="s">
        <v>44</v>
      </c>
      <c r="F250" s="6">
        <v>3</v>
      </c>
      <c r="G250" s="6" t="s">
        <v>76</v>
      </c>
      <c r="H250" s="42" t="s">
        <v>311</v>
      </c>
      <c r="I250" s="125">
        <v>0</v>
      </c>
      <c r="J250" s="47">
        <v>5</v>
      </c>
      <c r="K250" s="116">
        <v>8.3</v>
      </c>
      <c r="L250" s="116">
        <v>8.3</v>
      </c>
      <c r="M250" s="116">
        <v>3.7</v>
      </c>
      <c r="N250" s="116"/>
      <c r="O250" s="115">
        <v>0.00041238425925925926</v>
      </c>
      <c r="P250" s="116">
        <v>15.3</v>
      </c>
      <c r="Q250" s="106">
        <v>1</v>
      </c>
      <c r="R250" s="67">
        <f t="shared" si="6"/>
        <v>41.6</v>
      </c>
      <c r="S250" s="69"/>
    </row>
    <row r="251" spans="1:19" ht="18.75">
      <c r="A251" s="73"/>
      <c r="B251" s="23"/>
      <c r="C251" s="36"/>
      <c r="D251" s="24" t="s">
        <v>20</v>
      </c>
      <c r="E251" s="23" t="s">
        <v>44</v>
      </c>
      <c r="F251" s="6">
        <v>4</v>
      </c>
      <c r="G251" s="6" t="s">
        <v>76</v>
      </c>
      <c r="H251" s="42" t="s">
        <v>42</v>
      </c>
      <c r="I251" s="125">
        <v>0</v>
      </c>
      <c r="J251" s="47">
        <v>5</v>
      </c>
      <c r="K251" s="116">
        <v>0</v>
      </c>
      <c r="L251" s="116">
        <v>7</v>
      </c>
      <c r="M251" s="116">
        <v>3.7</v>
      </c>
      <c r="N251" s="116"/>
      <c r="O251" s="115">
        <v>0.00013599537037037036</v>
      </c>
      <c r="P251" s="116">
        <v>15.3</v>
      </c>
      <c r="Q251" s="106">
        <v>1</v>
      </c>
      <c r="R251" s="71">
        <f t="shared" si="6"/>
        <v>32</v>
      </c>
      <c r="S251" s="69"/>
    </row>
    <row r="252" spans="1:19" ht="19.5" thickBot="1">
      <c r="A252" s="74"/>
      <c r="B252" s="27"/>
      <c r="C252" s="37"/>
      <c r="D252" s="28" t="s">
        <v>20</v>
      </c>
      <c r="E252" s="27" t="s">
        <v>44</v>
      </c>
      <c r="F252" s="7">
        <v>5</v>
      </c>
      <c r="G252" s="7" t="s">
        <v>76</v>
      </c>
      <c r="H252" s="43" t="s">
        <v>54</v>
      </c>
      <c r="I252" s="29">
        <v>0</v>
      </c>
      <c r="J252" s="37">
        <v>5</v>
      </c>
      <c r="K252" s="128">
        <v>7</v>
      </c>
      <c r="L252" s="128">
        <v>0</v>
      </c>
      <c r="M252" s="128">
        <v>3</v>
      </c>
      <c r="N252" s="81"/>
      <c r="O252" s="129">
        <v>0.0004903935185185185</v>
      </c>
      <c r="P252" s="88">
        <v>15.3</v>
      </c>
      <c r="Q252" s="81">
        <v>1</v>
      </c>
      <c r="R252" s="72">
        <f t="shared" si="6"/>
        <v>31.3</v>
      </c>
      <c r="S252" s="70">
        <f>SUM(R248:R252)</f>
        <v>193.8</v>
      </c>
    </row>
    <row r="253" spans="1:19" ht="18.75">
      <c r="A253" s="75">
        <v>50</v>
      </c>
      <c r="B253" s="17" t="s">
        <v>276</v>
      </c>
      <c r="C253" s="16" t="s">
        <v>34</v>
      </c>
      <c r="D253" s="18" t="s">
        <v>28</v>
      </c>
      <c r="E253" s="17" t="s">
        <v>44</v>
      </c>
      <c r="F253" s="5">
        <v>1</v>
      </c>
      <c r="G253" s="5" t="s">
        <v>76</v>
      </c>
      <c r="H253" s="41" t="s">
        <v>312</v>
      </c>
      <c r="I253" s="19">
        <v>0</v>
      </c>
      <c r="J253" s="79">
        <v>7.3</v>
      </c>
      <c r="K253" s="114">
        <v>6.3</v>
      </c>
      <c r="L253" s="114">
        <v>5.3</v>
      </c>
      <c r="M253" s="87">
        <v>5.3</v>
      </c>
      <c r="N253" s="78"/>
      <c r="O253" s="113">
        <v>0.00013125</v>
      </c>
      <c r="P253" s="78">
        <v>15.3</v>
      </c>
      <c r="Q253" s="78">
        <v>1</v>
      </c>
      <c r="R253" s="21">
        <f t="shared" si="6"/>
        <v>40.5</v>
      </c>
      <c r="S253" s="68"/>
    </row>
    <row r="254" spans="1:19" ht="18.75">
      <c r="A254" s="73"/>
      <c r="B254" s="23"/>
      <c r="C254" s="36"/>
      <c r="D254" s="24" t="s">
        <v>28</v>
      </c>
      <c r="E254" s="23" t="s">
        <v>44</v>
      </c>
      <c r="F254" s="6">
        <v>2</v>
      </c>
      <c r="G254" s="6" t="s">
        <v>77</v>
      </c>
      <c r="H254" s="42" t="s">
        <v>313</v>
      </c>
      <c r="I254" s="25">
        <v>0</v>
      </c>
      <c r="J254" s="82">
        <v>7.3</v>
      </c>
      <c r="K254" s="116">
        <v>6.3</v>
      </c>
      <c r="L254" s="116">
        <v>5.3</v>
      </c>
      <c r="M254" s="116">
        <v>5.3</v>
      </c>
      <c r="N254" s="116"/>
      <c r="O254" s="115">
        <v>0.00028171296296296294</v>
      </c>
      <c r="P254" s="116">
        <v>15.3</v>
      </c>
      <c r="Q254" s="106">
        <v>1</v>
      </c>
      <c r="R254" s="67">
        <f t="shared" si="6"/>
        <v>40.5</v>
      </c>
      <c r="S254" s="69"/>
    </row>
    <row r="255" spans="1:19" ht="18.75">
      <c r="A255" s="73"/>
      <c r="B255" s="23"/>
      <c r="C255" s="36"/>
      <c r="D255" s="24" t="s">
        <v>28</v>
      </c>
      <c r="E255" s="23" t="s">
        <v>44</v>
      </c>
      <c r="F255" s="6">
        <v>3</v>
      </c>
      <c r="G255" s="6" t="s">
        <v>76</v>
      </c>
      <c r="H255" s="42" t="s">
        <v>36</v>
      </c>
      <c r="I255" s="25">
        <v>0</v>
      </c>
      <c r="J255" s="82">
        <v>7.3</v>
      </c>
      <c r="K255" s="116">
        <v>6.3</v>
      </c>
      <c r="L255" s="116">
        <v>5.3</v>
      </c>
      <c r="M255" s="116">
        <v>5.3</v>
      </c>
      <c r="N255" s="116"/>
      <c r="O255" s="115">
        <v>0.00011261574074074075</v>
      </c>
      <c r="P255" s="116">
        <v>15.3</v>
      </c>
      <c r="Q255" s="106">
        <v>1</v>
      </c>
      <c r="R255" s="67">
        <f t="shared" si="6"/>
        <v>40.5</v>
      </c>
      <c r="S255" s="69"/>
    </row>
    <row r="256" spans="1:19" ht="18.75">
      <c r="A256" s="73"/>
      <c r="B256" s="23"/>
      <c r="C256" s="36"/>
      <c r="D256" s="24" t="s">
        <v>28</v>
      </c>
      <c r="E256" s="23" t="s">
        <v>44</v>
      </c>
      <c r="F256" s="6">
        <v>4</v>
      </c>
      <c r="G256" s="6" t="s">
        <v>77</v>
      </c>
      <c r="H256" s="42" t="s">
        <v>314</v>
      </c>
      <c r="I256" s="25">
        <v>0</v>
      </c>
      <c r="J256" s="132">
        <v>3</v>
      </c>
      <c r="K256" s="116">
        <v>6.3</v>
      </c>
      <c r="L256" s="116">
        <v>5.3</v>
      </c>
      <c r="M256" s="116">
        <v>4</v>
      </c>
      <c r="N256" s="116"/>
      <c r="O256" s="115">
        <v>0.000165162037037037</v>
      </c>
      <c r="P256" s="116">
        <v>15.3</v>
      </c>
      <c r="Q256" s="106">
        <v>1</v>
      </c>
      <c r="R256" s="71">
        <f t="shared" si="6"/>
        <v>34.900000000000006</v>
      </c>
      <c r="S256" s="69"/>
    </row>
    <row r="257" spans="1:19" ht="19.5" thickBot="1">
      <c r="A257" s="74"/>
      <c r="B257" s="27"/>
      <c r="C257" s="37"/>
      <c r="D257" s="28" t="s">
        <v>28</v>
      </c>
      <c r="E257" s="27" t="s">
        <v>44</v>
      </c>
      <c r="F257" s="7">
        <v>5</v>
      </c>
      <c r="G257" s="7" t="s">
        <v>77</v>
      </c>
      <c r="H257" s="43" t="s">
        <v>37</v>
      </c>
      <c r="I257" s="29">
        <v>0</v>
      </c>
      <c r="J257" s="26">
        <v>3</v>
      </c>
      <c r="K257" s="93">
        <v>6.3</v>
      </c>
      <c r="L257" s="93">
        <v>5.3</v>
      </c>
      <c r="M257" s="128">
        <v>4</v>
      </c>
      <c r="N257" s="81"/>
      <c r="O257" s="129">
        <v>0.000374537037037037</v>
      </c>
      <c r="P257" s="88">
        <v>15.3</v>
      </c>
      <c r="Q257" s="81">
        <v>1</v>
      </c>
      <c r="R257" s="72">
        <f t="shared" si="6"/>
        <v>34.900000000000006</v>
      </c>
      <c r="S257" s="70">
        <f>SUM(R253:R257)</f>
        <v>191.3</v>
      </c>
    </row>
    <row r="258" spans="1:19" ht="18.75">
      <c r="A258" s="75">
        <v>51</v>
      </c>
      <c r="B258" s="17" t="s">
        <v>276</v>
      </c>
      <c r="C258" s="16" t="s">
        <v>43</v>
      </c>
      <c r="D258" s="18" t="s">
        <v>20</v>
      </c>
      <c r="E258" s="17" t="s">
        <v>44</v>
      </c>
      <c r="F258" s="5">
        <v>1</v>
      </c>
      <c r="G258" s="5" t="s">
        <v>77</v>
      </c>
      <c r="H258" s="41" t="s">
        <v>52</v>
      </c>
      <c r="I258" s="19">
        <v>0</v>
      </c>
      <c r="J258" s="87">
        <v>10.3</v>
      </c>
      <c r="K258" s="133">
        <v>8.3</v>
      </c>
      <c r="L258" s="133">
        <v>10.3</v>
      </c>
      <c r="M258" s="114">
        <v>9.3</v>
      </c>
      <c r="N258" s="78"/>
      <c r="O258" s="113">
        <v>0.00014618055555555557</v>
      </c>
      <c r="P258" s="78">
        <v>15.3</v>
      </c>
      <c r="Q258" s="78">
        <v>1</v>
      </c>
      <c r="R258" s="21">
        <f t="shared" si="6"/>
        <v>54.5</v>
      </c>
      <c r="S258" s="68"/>
    </row>
    <row r="259" spans="1:19" ht="18.75">
      <c r="A259" s="73"/>
      <c r="B259" s="23"/>
      <c r="C259" s="36"/>
      <c r="D259" s="24" t="s">
        <v>20</v>
      </c>
      <c r="E259" s="23" t="s">
        <v>44</v>
      </c>
      <c r="F259" s="6">
        <v>2</v>
      </c>
      <c r="G259" s="6" t="s">
        <v>76</v>
      </c>
      <c r="H259" s="42" t="s">
        <v>50</v>
      </c>
      <c r="I259" s="125">
        <v>0</v>
      </c>
      <c r="J259" s="116">
        <v>10.3</v>
      </c>
      <c r="K259" s="116">
        <v>8.3</v>
      </c>
      <c r="L259" s="116">
        <v>10.3</v>
      </c>
      <c r="M259" s="116">
        <v>6.3</v>
      </c>
      <c r="N259" s="116"/>
      <c r="O259" s="115">
        <v>0.000146875</v>
      </c>
      <c r="P259" s="116">
        <v>15.3</v>
      </c>
      <c r="Q259" s="106">
        <v>1</v>
      </c>
      <c r="R259" s="67">
        <f t="shared" si="6"/>
        <v>51.5</v>
      </c>
      <c r="S259" s="69"/>
    </row>
    <row r="260" spans="1:19" ht="18.75">
      <c r="A260" s="73"/>
      <c r="B260" s="23"/>
      <c r="C260" s="36"/>
      <c r="D260" s="24" t="s">
        <v>20</v>
      </c>
      <c r="E260" s="23" t="s">
        <v>44</v>
      </c>
      <c r="F260" s="6">
        <v>3</v>
      </c>
      <c r="G260" s="6" t="s">
        <v>76</v>
      </c>
      <c r="H260" s="42" t="s">
        <v>51</v>
      </c>
      <c r="I260" s="125">
        <v>0</v>
      </c>
      <c r="J260" s="47">
        <v>6.3</v>
      </c>
      <c r="K260" s="116">
        <v>8.3</v>
      </c>
      <c r="L260" s="116">
        <v>10.3</v>
      </c>
      <c r="M260" s="116">
        <v>8</v>
      </c>
      <c r="N260" s="116"/>
      <c r="O260" s="115">
        <v>0.00013171296296296298</v>
      </c>
      <c r="P260" s="116">
        <v>15.3</v>
      </c>
      <c r="Q260" s="106">
        <v>1</v>
      </c>
      <c r="R260" s="67">
        <f t="shared" si="6"/>
        <v>49.2</v>
      </c>
      <c r="S260" s="69"/>
    </row>
    <row r="261" spans="1:19" ht="18.75">
      <c r="A261" s="73"/>
      <c r="B261" s="23"/>
      <c r="C261" s="36"/>
      <c r="D261" s="24" t="s">
        <v>20</v>
      </c>
      <c r="E261" s="23" t="s">
        <v>44</v>
      </c>
      <c r="F261" s="6">
        <v>4</v>
      </c>
      <c r="G261" s="6" t="s">
        <v>76</v>
      </c>
      <c r="H261" s="42" t="s">
        <v>315</v>
      </c>
      <c r="I261" s="125">
        <v>0</v>
      </c>
      <c r="J261" s="116">
        <v>10.3</v>
      </c>
      <c r="K261" s="116">
        <v>8.3</v>
      </c>
      <c r="L261" s="116">
        <v>10.3</v>
      </c>
      <c r="M261" s="116">
        <v>9.3</v>
      </c>
      <c r="N261" s="116"/>
      <c r="O261" s="115">
        <v>0.0001431712962962963</v>
      </c>
      <c r="P261" s="116">
        <v>15.3</v>
      </c>
      <c r="Q261" s="106">
        <v>1</v>
      </c>
      <c r="R261" s="71">
        <f t="shared" si="6"/>
        <v>54.5</v>
      </c>
      <c r="S261" s="69"/>
    </row>
    <row r="262" spans="1:19" ht="19.5" thickBot="1">
      <c r="A262" s="74"/>
      <c r="B262" s="27"/>
      <c r="C262" s="37"/>
      <c r="D262" s="28" t="s">
        <v>20</v>
      </c>
      <c r="E262" s="27" t="s">
        <v>44</v>
      </c>
      <c r="F262" s="7">
        <v>5</v>
      </c>
      <c r="G262" s="7" t="s">
        <v>77</v>
      </c>
      <c r="H262" s="43" t="s">
        <v>316</v>
      </c>
      <c r="I262" s="29">
        <v>0</v>
      </c>
      <c r="J262" s="128">
        <v>10.3</v>
      </c>
      <c r="K262" s="89">
        <v>8.3</v>
      </c>
      <c r="L262" s="89">
        <v>10.3</v>
      </c>
      <c r="M262" s="128">
        <v>5</v>
      </c>
      <c r="N262" s="81"/>
      <c r="O262" s="129">
        <v>0.00011504629629629629</v>
      </c>
      <c r="P262" s="88">
        <v>15.3</v>
      </c>
      <c r="Q262" s="81">
        <v>1</v>
      </c>
      <c r="R262" s="72">
        <f t="shared" si="6"/>
        <v>50.2</v>
      </c>
      <c r="S262" s="70">
        <f>SUM(R258:R262)</f>
        <v>259.9</v>
      </c>
    </row>
    <row r="263" spans="1:19" ht="18.75">
      <c r="A263" s="75">
        <v>52</v>
      </c>
      <c r="B263" s="17" t="s">
        <v>276</v>
      </c>
      <c r="C263" s="16" t="s">
        <v>34</v>
      </c>
      <c r="D263" s="18" t="s">
        <v>20</v>
      </c>
      <c r="E263" s="17" t="s">
        <v>16</v>
      </c>
      <c r="F263" s="5">
        <v>1</v>
      </c>
      <c r="G263" s="5" t="s">
        <v>77</v>
      </c>
      <c r="H263" s="41" t="s">
        <v>317</v>
      </c>
      <c r="I263" s="19">
        <v>0</v>
      </c>
      <c r="J263" s="20">
        <v>5</v>
      </c>
      <c r="K263" s="77">
        <v>7.7</v>
      </c>
      <c r="L263" s="77">
        <v>9.7</v>
      </c>
      <c r="M263" s="77">
        <v>6</v>
      </c>
      <c r="N263" s="78"/>
      <c r="O263" s="19">
        <v>0.0001273148148148148</v>
      </c>
      <c r="P263" s="78">
        <v>15.3</v>
      </c>
      <c r="Q263" s="78">
        <v>1</v>
      </c>
      <c r="R263" s="21">
        <f t="shared" si="6"/>
        <v>44.7</v>
      </c>
      <c r="S263" s="68"/>
    </row>
    <row r="264" spans="1:19" ht="18.75">
      <c r="A264" s="73"/>
      <c r="B264" s="23"/>
      <c r="C264" s="36"/>
      <c r="D264" s="24" t="s">
        <v>20</v>
      </c>
      <c r="E264" s="23" t="s">
        <v>16</v>
      </c>
      <c r="F264" s="6">
        <v>2</v>
      </c>
      <c r="G264" s="6" t="s">
        <v>77</v>
      </c>
      <c r="H264" s="42" t="s">
        <v>318</v>
      </c>
      <c r="I264" s="25">
        <v>0</v>
      </c>
      <c r="J264" s="22">
        <v>5</v>
      </c>
      <c r="K264" s="79">
        <v>8.3</v>
      </c>
      <c r="L264" s="79">
        <v>10</v>
      </c>
      <c r="M264" s="79">
        <v>3.7</v>
      </c>
      <c r="N264" s="79"/>
      <c r="O264" s="125">
        <v>0.00014467592592592594</v>
      </c>
      <c r="P264" s="116">
        <v>15.3</v>
      </c>
      <c r="Q264" s="106">
        <v>1</v>
      </c>
      <c r="R264" s="67">
        <f t="shared" si="6"/>
        <v>43.3</v>
      </c>
      <c r="S264" s="69"/>
    </row>
    <row r="265" spans="1:19" ht="18.75">
      <c r="A265" s="73"/>
      <c r="B265" s="23"/>
      <c r="C265" s="36"/>
      <c r="D265" s="24" t="s">
        <v>20</v>
      </c>
      <c r="E265" s="23" t="s">
        <v>16</v>
      </c>
      <c r="F265" s="6">
        <v>3</v>
      </c>
      <c r="G265" s="6" t="s">
        <v>76</v>
      </c>
      <c r="H265" s="42" t="s">
        <v>55</v>
      </c>
      <c r="I265" s="25">
        <v>0</v>
      </c>
      <c r="J265" s="22">
        <v>5</v>
      </c>
      <c r="K265" s="79">
        <v>8.3</v>
      </c>
      <c r="L265" s="79">
        <v>10.3</v>
      </c>
      <c r="M265" s="79">
        <v>5.7</v>
      </c>
      <c r="N265" s="79"/>
      <c r="O265" s="125">
        <v>0.0001939814814814815</v>
      </c>
      <c r="P265" s="116">
        <v>15.3</v>
      </c>
      <c r="Q265" s="106">
        <v>1</v>
      </c>
      <c r="R265" s="67">
        <f t="shared" si="6"/>
        <v>45.6</v>
      </c>
      <c r="S265" s="69"/>
    </row>
    <row r="266" spans="1:19" ht="18.75">
      <c r="A266" s="73"/>
      <c r="B266" s="23"/>
      <c r="C266" s="36"/>
      <c r="D266" s="24" t="s">
        <v>20</v>
      </c>
      <c r="E266" s="23" t="s">
        <v>16</v>
      </c>
      <c r="F266" s="6">
        <v>4</v>
      </c>
      <c r="G266" s="6" t="s">
        <v>77</v>
      </c>
      <c r="H266" s="42" t="s">
        <v>319</v>
      </c>
      <c r="I266" s="25">
        <v>0</v>
      </c>
      <c r="J266" s="22">
        <v>6</v>
      </c>
      <c r="K266" s="79">
        <v>8.3</v>
      </c>
      <c r="L266" s="79">
        <v>10.3</v>
      </c>
      <c r="M266" s="79">
        <v>5</v>
      </c>
      <c r="N266" s="79"/>
      <c r="O266" s="125">
        <v>0.00014050925925925925</v>
      </c>
      <c r="P266" s="116">
        <v>15.3</v>
      </c>
      <c r="Q266" s="106">
        <v>1</v>
      </c>
      <c r="R266" s="71">
        <f t="shared" si="6"/>
        <v>45.900000000000006</v>
      </c>
      <c r="S266" s="69"/>
    </row>
    <row r="267" spans="1:19" ht="19.5" thickBot="1">
      <c r="A267" s="74"/>
      <c r="B267" s="27"/>
      <c r="C267" s="37"/>
      <c r="D267" s="28" t="s">
        <v>20</v>
      </c>
      <c r="E267" s="27" t="s">
        <v>16</v>
      </c>
      <c r="F267" s="7">
        <v>5</v>
      </c>
      <c r="G267" s="7" t="s">
        <v>77</v>
      </c>
      <c r="H267" s="43" t="s">
        <v>320</v>
      </c>
      <c r="I267" s="29">
        <v>0</v>
      </c>
      <c r="J267" s="26">
        <v>5.3</v>
      </c>
      <c r="K267" s="80">
        <v>7.3</v>
      </c>
      <c r="L267" s="80">
        <v>7.3</v>
      </c>
      <c r="M267" s="80">
        <v>4</v>
      </c>
      <c r="N267" s="81"/>
      <c r="O267" s="29">
        <v>0.00016284722222222224</v>
      </c>
      <c r="P267" s="88">
        <v>15.3</v>
      </c>
      <c r="Q267" s="81">
        <v>1</v>
      </c>
      <c r="R267" s="72">
        <f t="shared" si="6"/>
        <v>40.2</v>
      </c>
      <c r="S267" s="70">
        <f>SUM(R263:R267)</f>
        <v>219.7</v>
      </c>
    </row>
    <row r="268" spans="1:19" ht="18.75">
      <c r="A268" s="75">
        <v>53</v>
      </c>
      <c r="B268" s="17" t="s">
        <v>276</v>
      </c>
      <c r="C268" s="16" t="s">
        <v>43</v>
      </c>
      <c r="D268" s="18" t="s">
        <v>28</v>
      </c>
      <c r="E268" s="17" t="s">
        <v>16</v>
      </c>
      <c r="F268" s="5">
        <v>1</v>
      </c>
      <c r="G268" s="5" t="s">
        <v>77</v>
      </c>
      <c r="H268" s="41" t="s">
        <v>65</v>
      </c>
      <c r="I268" s="19">
        <v>0</v>
      </c>
      <c r="J268" s="20">
        <v>5</v>
      </c>
      <c r="K268" s="114">
        <v>6.3</v>
      </c>
      <c r="L268" s="114">
        <v>5.3</v>
      </c>
      <c r="M268" s="114">
        <v>5.3</v>
      </c>
      <c r="N268" s="78"/>
      <c r="O268" s="113">
        <v>0.00015208333333333333</v>
      </c>
      <c r="P268" s="78">
        <v>15.3</v>
      </c>
      <c r="Q268" s="78">
        <v>1</v>
      </c>
      <c r="R268" s="21">
        <f t="shared" si="6"/>
        <v>38.2</v>
      </c>
      <c r="S268" s="68"/>
    </row>
    <row r="269" spans="1:19" ht="18.75">
      <c r="A269" s="73"/>
      <c r="B269" s="23"/>
      <c r="C269" s="36"/>
      <c r="D269" s="24" t="s">
        <v>28</v>
      </c>
      <c r="E269" s="23" t="s">
        <v>16</v>
      </c>
      <c r="F269" s="6">
        <v>2</v>
      </c>
      <c r="G269" s="6" t="s">
        <v>77</v>
      </c>
      <c r="H269" s="42" t="s">
        <v>66</v>
      </c>
      <c r="I269" s="25">
        <v>0</v>
      </c>
      <c r="J269" s="132">
        <v>6</v>
      </c>
      <c r="K269" s="116">
        <v>6.3</v>
      </c>
      <c r="L269" s="116">
        <v>5.3</v>
      </c>
      <c r="M269" s="116">
        <v>2.7</v>
      </c>
      <c r="N269" s="116"/>
      <c r="O269" s="115">
        <v>0.00023784722222222222</v>
      </c>
      <c r="P269" s="116">
        <v>15.3</v>
      </c>
      <c r="Q269" s="106">
        <v>1</v>
      </c>
      <c r="R269" s="67">
        <f t="shared" si="6"/>
        <v>36.6</v>
      </c>
      <c r="S269" s="69"/>
    </row>
    <row r="270" spans="1:19" ht="18.75">
      <c r="A270" s="73"/>
      <c r="B270" s="23"/>
      <c r="C270" s="36"/>
      <c r="D270" s="24" t="s">
        <v>28</v>
      </c>
      <c r="E270" s="23" t="s">
        <v>16</v>
      </c>
      <c r="F270" s="6">
        <v>3</v>
      </c>
      <c r="G270" s="6" t="s">
        <v>76</v>
      </c>
      <c r="H270" s="42" t="s">
        <v>321</v>
      </c>
      <c r="I270" s="25">
        <v>0</v>
      </c>
      <c r="J270" s="132">
        <v>3</v>
      </c>
      <c r="K270" s="116">
        <v>6.3</v>
      </c>
      <c r="L270" s="116">
        <v>4.7</v>
      </c>
      <c r="M270" s="116">
        <v>2.3</v>
      </c>
      <c r="N270" s="116"/>
      <c r="O270" s="115">
        <v>0.00032418981481481486</v>
      </c>
      <c r="P270" s="116">
        <v>15.3</v>
      </c>
      <c r="Q270" s="106">
        <v>1</v>
      </c>
      <c r="R270" s="67">
        <f t="shared" si="6"/>
        <v>32.6</v>
      </c>
      <c r="S270" s="69"/>
    </row>
    <row r="271" spans="1:19" ht="18.75">
      <c r="A271" s="73"/>
      <c r="B271" s="23"/>
      <c r="C271" s="36"/>
      <c r="D271" s="24" t="s">
        <v>28</v>
      </c>
      <c r="E271" s="23" t="s">
        <v>16</v>
      </c>
      <c r="F271" s="6">
        <v>4</v>
      </c>
      <c r="G271" s="6" t="s">
        <v>77</v>
      </c>
      <c r="H271" s="42" t="s">
        <v>322</v>
      </c>
      <c r="I271" s="25">
        <v>0</v>
      </c>
      <c r="J271" s="282">
        <v>0</v>
      </c>
      <c r="K271" s="145">
        <v>6.3</v>
      </c>
      <c r="L271" s="145">
        <v>5</v>
      </c>
      <c r="M271" s="145">
        <v>1.3</v>
      </c>
      <c r="N271" s="145"/>
      <c r="O271" s="234">
        <v>0.0003136574074074074</v>
      </c>
      <c r="P271" s="145">
        <v>15.3</v>
      </c>
      <c r="Q271" s="106">
        <v>0</v>
      </c>
      <c r="R271" s="71">
        <f t="shared" si="6"/>
        <v>27.900000000000002</v>
      </c>
      <c r="S271" s="69"/>
    </row>
    <row r="272" spans="1:19" ht="19.5" thickBot="1">
      <c r="A272" s="74"/>
      <c r="B272" s="27"/>
      <c r="C272" s="37"/>
      <c r="D272" s="28" t="s">
        <v>28</v>
      </c>
      <c r="E272" s="27" t="s">
        <v>16</v>
      </c>
      <c r="F272" s="7">
        <v>5</v>
      </c>
      <c r="G272" s="7" t="s">
        <v>76</v>
      </c>
      <c r="H272" s="43" t="s">
        <v>323</v>
      </c>
      <c r="I272" s="29">
        <v>0</v>
      </c>
      <c r="J272" s="283">
        <v>7.3</v>
      </c>
      <c r="K272" s="93">
        <v>6.3</v>
      </c>
      <c r="L272" s="93">
        <v>5.3</v>
      </c>
      <c r="M272" s="93">
        <v>3.7</v>
      </c>
      <c r="N272" s="94"/>
      <c r="O272" s="92">
        <v>0.0001388888888888889</v>
      </c>
      <c r="P272" s="93">
        <v>15.3</v>
      </c>
      <c r="Q272" s="81">
        <v>1</v>
      </c>
      <c r="R272" s="72">
        <f t="shared" si="6"/>
        <v>38.9</v>
      </c>
      <c r="S272" s="70">
        <f>SUM(R268:R272)</f>
        <v>174.20000000000002</v>
      </c>
    </row>
    <row r="273" spans="1:19" ht="18.75">
      <c r="A273" s="75">
        <v>54</v>
      </c>
      <c r="B273" s="17" t="s">
        <v>276</v>
      </c>
      <c r="C273" s="16" t="s">
        <v>43</v>
      </c>
      <c r="D273" s="18" t="s">
        <v>22</v>
      </c>
      <c r="E273" s="17" t="s">
        <v>44</v>
      </c>
      <c r="F273" s="5">
        <v>1</v>
      </c>
      <c r="G273" s="5" t="s">
        <v>77</v>
      </c>
      <c r="H273" s="41" t="s">
        <v>45</v>
      </c>
      <c r="I273" s="19">
        <v>0.00021018518518518521</v>
      </c>
      <c r="J273" s="89">
        <v>15.3</v>
      </c>
      <c r="K273" s="133">
        <v>11.3</v>
      </c>
      <c r="L273" s="89">
        <v>17.3</v>
      </c>
      <c r="M273" s="89">
        <v>12.3</v>
      </c>
      <c r="N273" s="88">
        <v>11.3</v>
      </c>
      <c r="O273" s="32">
        <v>0</v>
      </c>
      <c r="P273" s="88"/>
      <c r="Q273" s="78">
        <v>1</v>
      </c>
      <c r="R273" s="21">
        <f t="shared" si="6"/>
        <v>68.5</v>
      </c>
      <c r="S273" s="68"/>
    </row>
    <row r="274" spans="1:19" ht="18.75">
      <c r="A274" s="73"/>
      <c r="B274" s="23"/>
      <c r="C274" s="36"/>
      <c r="D274" s="24" t="s">
        <v>22</v>
      </c>
      <c r="E274" s="23" t="s">
        <v>44</v>
      </c>
      <c r="F274" s="6">
        <v>2</v>
      </c>
      <c r="G274" s="6" t="s">
        <v>77</v>
      </c>
      <c r="H274" s="42" t="s">
        <v>324</v>
      </c>
      <c r="I274" s="25">
        <v>0</v>
      </c>
      <c r="J274" s="132">
        <v>3</v>
      </c>
      <c r="K274" s="116">
        <v>3</v>
      </c>
      <c r="L274" s="130">
        <v>9.7</v>
      </c>
      <c r="M274" s="79">
        <v>7</v>
      </c>
      <c r="N274" s="79">
        <v>7.7</v>
      </c>
      <c r="O274" s="25">
        <v>0</v>
      </c>
      <c r="P274" s="82"/>
      <c r="Q274" s="82">
        <v>1</v>
      </c>
      <c r="R274" s="67">
        <f t="shared" si="6"/>
        <v>31.4</v>
      </c>
      <c r="S274" s="69"/>
    </row>
    <row r="275" spans="1:19" ht="18.75">
      <c r="A275" s="73"/>
      <c r="B275" s="23"/>
      <c r="C275" s="36"/>
      <c r="D275" s="24" t="s">
        <v>22</v>
      </c>
      <c r="E275" s="23" t="s">
        <v>44</v>
      </c>
      <c r="F275" s="6">
        <v>3</v>
      </c>
      <c r="G275" s="6" t="s">
        <v>77</v>
      </c>
      <c r="H275" s="42" t="s">
        <v>325</v>
      </c>
      <c r="I275" s="25">
        <v>0</v>
      </c>
      <c r="J275" s="22">
        <v>9</v>
      </c>
      <c r="K275" s="89">
        <v>7</v>
      </c>
      <c r="L275" s="79">
        <v>0</v>
      </c>
      <c r="M275" s="79">
        <v>0</v>
      </c>
      <c r="N275" s="79">
        <v>0</v>
      </c>
      <c r="O275" s="25">
        <v>0</v>
      </c>
      <c r="P275" s="82"/>
      <c r="Q275" s="82">
        <v>1</v>
      </c>
      <c r="R275" s="67">
        <f t="shared" si="6"/>
        <v>17</v>
      </c>
      <c r="S275" s="69"/>
    </row>
    <row r="276" spans="1:19" ht="18.75">
      <c r="A276" s="73"/>
      <c r="B276" s="23"/>
      <c r="C276" s="36"/>
      <c r="D276" s="24" t="s">
        <v>22</v>
      </c>
      <c r="E276" s="23" t="s">
        <v>44</v>
      </c>
      <c r="F276" s="6">
        <v>4</v>
      </c>
      <c r="G276" s="6" t="s">
        <v>77</v>
      </c>
      <c r="H276" s="42" t="s">
        <v>56</v>
      </c>
      <c r="I276" s="25">
        <v>0</v>
      </c>
      <c r="J276" s="22">
        <v>6</v>
      </c>
      <c r="K276" s="79">
        <v>8</v>
      </c>
      <c r="L276" s="79">
        <v>13</v>
      </c>
      <c r="M276" s="79">
        <v>5.3</v>
      </c>
      <c r="N276" s="79">
        <v>7.7</v>
      </c>
      <c r="O276" s="25">
        <v>0</v>
      </c>
      <c r="P276" s="82"/>
      <c r="Q276" s="82">
        <v>1</v>
      </c>
      <c r="R276" s="71">
        <f t="shared" si="6"/>
        <v>41</v>
      </c>
      <c r="S276" s="69"/>
    </row>
    <row r="277" spans="1:19" ht="19.5" thickBot="1">
      <c r="A277" s="74"/>
      <c r="B277" s="27"/>
      <c r="C277" s="37"/>
      <c r="D277" s="28" t="s">
        <v>22</v>
      </c>
      <c r="E277" s="27" t="s">
        <v>44</v>
      </c>
      <c r="F277" s="7">
        <v>5</v>
      </c>
      <c r="G277" s="7" t="s">
        <v>76</v>
      </c>
      <c r="H277" s="43" t="s">
        <v>57</v>
      </c>
      <c r="I277" s="29">
        <v>0</v>
      </c>
      <c r="J277" s="26">
        <v>0</v>
      </c>
      <c r="K277" s="80">
        <v>6.3</v>
      </c>
      <c r="L277" s="80">
        <v>5.7</v>
      </c>
      <c r="M277" s="80">
        <v>0</v>
      </c>
      <c r="N277" s="81">
        <v>7.7</v>
      </c>
      <c r="O277" s="29">
        <v>0</v>
      </c>
      <c r="P277" s="81"/>
      <c r="Q277" s="81">
        <v>1</v>
      </c>
      <c r="R277" s="72">
        <f t="shared" si="6"/>
        <v>20.7</v>
      </c>
      <c r="S277" s="70">
        <f>SUM(R273:R277)</f>
        <v>178.6</v>
      </c>
    </row>
    <row r="278" spans="1:19" ht="18.75">
      <c r="A278" s="75">
        <v>55</v>
      </c>
      <c r="B278" s="17">
        <v>138</v>
      </c>
      <c r="C278" s="16" t="s">
        <v>34</v>
      </c>
      <c r="D278" s="18" t="s">
        <v>78</v>
      </c>
      <c r="E278" s="17" t="s">
        <v>16</v>
      </c>
      <c r="F278" s="5">
        <v>1</v>
      </c>
      <c r="G278" s="5" t="s">
        <v>77</v>
      </c>
      <c r="H278" s="41" t="s">
        <v>326</v>
      </c>
      <c r="I278" s="19">
        <v>0.0002777777777777778</v>
      </c>
      <c r="J278" s="20">
        <v>15.3</v>
      </c>
      <c r="K278" s="77">
        <v>0</v>
      </c>
      <c r="L278" s="77">
        <v>16</v>
      </c>
      <c r="M278" s="77">
        <v>0</v>
      </c>
      <c r="N278" s="78">
        <v>11.3</v>
      </c>
      <c r="O278" s="19">
        <v>0</v>
      </c>
      <c r="P278" s="78"/>
      <c r="Q278" s="78">
        <v>0</v>
      </c>
      <c r="R278" s="21">
        <f t="shared" si="6"/>
        <v>42.6</v>
      </c>
      <c r="S278" s="68"/>
    </row>
    <row r="279" spans="1:19" ht="18.75">
      <c r="A279" s="73"/>
      <c r="B279" s="23"/>
      <c r="C279" s="36"/>
      <c r="D279" s="24" t="s">
        <v>78</v>
      </c>
      <c r="E279" s="23" t="s">
        <v>16</v>
      </c>
      <c r="F279" s="6">
        <v>2</v>
      </c>
      <c r="G279" s="6" t="s">
        <v>77</v>
      </c>
      <c r="H279" s="42" t="s">
        <v>327</v>
      </c>
      <c r="I279" s="25">
        <v>0</v>
      </c>
      <c r="J279" s="22">
        <v>0</v>
      </c>
      <c r="K279" s="79">
        <v>3</v>
      </c>
      <c r="L279" s="79">
        <v>0</v>
      </c>
      <c r="M279" s="79">
        <v>3</v>
      </c>
      <c r="N279" s="79"/>
      <c r="O279" s="25">
        <v>0</v>
      </c>
      <c r="P279" s="82">
        <v>7.3</v>
      </c>
      <c r="Q279" s="82">
        <v>0</v>
      </c>
      <c r="R279" s="67">
        <f t="shared" si="6"/>
        <v>13.3</v>
      </c>
      <c r="S279" s="69"/>
    </row>
    <row r="280" spans="1:19" ht="18.75">
      <c r="A280" s="73"/>
      <c r="B280" s="23"/>
      <c r="C280" s="36"/>
      <c r="D280" s="24" t="s">
        <v>78</v>
      </c>
      <c r="E280" s="23" t="s">
        <v>16</v>
      </c>
      <c r="F280" s="6">
        <v>3</v>
      </c>
      <c r="G280" s="6" t="s">
        <v>77</v>
      </c>
      <c r="H280" s="42" t="s">
        <v>328</v>
      </c>
      <c r="I280" s="25">
        <v>0</v>
      </c>
      <c r="J280" s="22">
        <v>5</v>
      </c>
      <c r="K280" s="79">
        <v>0</v>
      </c>
      <c r="L280" s="79">
        <v>0</v>
      </c>
      <c r="M280" s="79">
        <v>3.3</v>
      </c>
      <c r="N280" s="79"/>
      <c r="O280" s="25">
        <v>0</v>
      </c>
      <c r="P280" s="82">
        <v>5.3</v>
      </c>
      <c r="Q280" s="82">
        <v>1</v>
      </c>
      <c r="R280" s="67">
        <f t="shared" si="6"/>
        <v>14.600000000000001</v>
      </c>
      <c r="S280" s="69"/>
    </row>
    <row r="281" spans="1:19" ht="18.75">
      <c r="A281" s="73"/>
      <c r="B281" s="23"/>
      <c r="C281" s="36"/>
      <c r="D281" s="24" t="s">
        <v>78</v>
      </c>
      <c r="E281" s="23" t="s">
        <v>16</v>
      </c>
      <c r="F281" s="6">
        <v>4</v>
      </c>
      <c r="G281" s="6" t="s">
        <v>77</v>
      </c>
      <c r="H281" s="42" t="s">
        <v>329</v>
      </c>
      <c r="I281" s="25">
        <v>0</v>
      </c>
      <c r="J281" s="22">
        <v>2</v>
      </c>
      <c r="K281" s="79">
        <v>3</v>
      </c>
      <c r="L281" s="79">
        <v>3</v>
      </c>
      <c r="M281" s="79">
        <v>0</v>
      </c>
      <c r="N281" s="79"/>
      <c r="O281" s="25">
        <v>0</v>
      </c>
      <c r="P281" s="82"/>
      <c r="Q281" s="82">
        <v>1</v>
      </c>
      <c r="R281" s="71">
        <f t="shared" si="6"/>
        <v>9</v>
      </c>
      <c r="S281" s="69"/>
    </row>
    <row r="282" spans="1:19" ht="19.5" thickBot="1">
      <c r="A282" s="74"/>
      <c r="B282" s="27"/>
      <c r="C282" s="37"/>
      <c r="D282" s="28"/>
      <c r="E282" s="27"/>
      <c r="F282" s="7">
        <v>5</v>
      </c>
      <c r="G282" s="7"/>
      <c r="H282" s="43"/>
      <c r="I282" s="29">
        <v>0</v>
      </c>
      <c r="J282" s="33"/>
      <c r="K282" s="80"/>
      <c r="L282" s="80"/>
      <c r="M282" s="80"/>
      <c r="N282" s="81"/>
      <c r="O282" s="29">
        <v>0</v>
      </c>
      <c r="P282" s="81"/>
      <c r="Q282" s="81"/>
      <c r="R282" s="72">
        <f t="shared" si="6"/>
        <v>0</v>
      </c>
      <c r="S282" s="70">
        <f>SUM(R278:R282)</f>
        <v>79.5</v>
      </c>
    </row>
    <row r="283" spans="1:19" ht="18.75">
      <c r="A283" s="75">
        <v>56</v>
      </c>
      <c r="B283" s="17" t="s">
        <v>276</v>
      </c>
      <c r="C283" s="16" t="s">
        <v>43</v>
      </c>
      <c r="D283" s="18" t="s">
        <v>15</v>
      </c>
      <c r="E283" s="17" t="s">
        <v>44</v>
      </c>
      <c r="F283" s="5">
        <v>1</v>
      </c>
      <c r="G283" s="5" t="s">
        <v>77</v>
      </c>
      <c r="H283" s="41" t="s">
        <v>330</v>
      </c>
      <c r="I283" s="127">
        <v>0.0004537037037037038</v>
      </c>
      <c r="J283" s="116">
        <v>15.3</v>
      </c>
      <c r="K283" s="139">
        <v>11.3</v>
      </c>
      <c r="L283" s="114">
        <v>10</v>
      </c>
      <c r="M283" s="77">
        <v>8.3</v>
      </c>
      <c r="N283" s="79">
        <v>11.3</v>
      </c>
      <c r="O283" s="19">
        <v>0</v>
      </c>
      <c r="P283" s="78"/>
      <c r="Q283" s="78">
        <v>1</v>
      </c>
      <c r="R283" s="21">
        <f t="shared" si="6"/>
        <v>57.2</v>
      </c>
      <c r="S283" s="68"/>
    </row>
    <row r="284" spans="1:19" ht="18.75">
      <c r="A284" s="73"/>
      <c r="B284" s="23"/>
      <c r="C284" s="36"/>
      <c r="D284" s="24" t="s">
        <v>15</v>
      </c>
      <c r="E284" s="23" t="s">
        <v>44</v>
      </c>
      <c r="F284" s="6">
        <v>2</v>
      </c>
      <c r="G284" s="6" t="s">
        <v>76</v>
      </c>
      <c r="H284" s="42" t="s">
        <v>49</v>
      </c>
      <c r="I284" s="125">
        <v>0</v>
      </c>
      <c r="J284" s="148">
        <v>5</v>
      </c>
      <c r="K284" s="145">
        <v>7.7</v>
      </c>
      <c r="L284" s="145">
        <v>12.3</v>
      </c>
      <c r="M284" s="143">
        <v>5.3</v>
      </c>
      <c r="N284" s="87">
        <v>7</v>
      </c>
      <c r="O284" s="25">
        <v>0</v>
      </c>
      <c r="P284" s="82"/>
      <c r="Q284" s="82">
        <v>1</v>
      </c>
      <c r="R284" s="67">
        <f t="shared" si="6"/>
        <v>38.3</v>
      </c>
      <c r="S284" s="69"/>
    </row>
    <row r="285" spans="1:19" ht="18.75">
      <c r="A285" s="73"/>
      <c r="B285" s="23"/>
      <c r="C285" s="36"/>
      <c r="D285" s="24" t="s">
        <v>15</v>
      </c>
      <c r="E285" s="23" t="s">
        <v>44</v>
      </c>
      <c r="F285" s="6">
        <v>3</v>
      </c>
      <c r="G285" s="6" t="s">
        <v>77</v>
      </c>
      <c r="H285" s="42" t="s">
        <v>75</v>
      </c>
      <c r="I285" s="125">
        <v>0.000315625</v>
      </c>
      <c r="J285" s="116">
        <v>15.3</v>
      </c>
      <c r="K285" s="116">
        <v>11.3</v>
      </c>
      <c r="L285" s="116">
        <v>17.3</v>
      </c>
      <c r="M285" s="116">
        <v>12.3</v>
      </c>
      <c r="N285" s="116">
        <v>11.3</v>
      </c>
      <c r="O285" s="98">
        <v>0</v>
      </c>
      <c r="P285" s="82"/>
      <c r="Q285" s="82">
        <v>1</v>
      </c>
      <c r="R285" s="67">
        <f t="shared" si="6"/>
        <v>68.5</v>
      </c>
      <c r="S285" s="69"/>
    </row>
    <row r="286" spans="1:19" ht="18.75">
      <c r="A286" s="73"/>
      <c r="B286" s="23"/>
      <c r="C286" s="36"/>
      <c r="D286" s="24" t="s">
        <v>15</v>
      </c>
      <c r="E286" s="23" t="s">
        <v>44</v>
      </c>
      <c r="F286" s="6">
        <v>4</v>
      </c>
      <c r="G286" s="6" t="s">
        <v>77</v>
      </c>
      <c r="H286" s="42" t="s">
        <v>73</v>
      </c>
      <c r="I286" s="25">
        <v>0</v>
      </c>
      <c r="J286" s="30">
        <v>5</v>
      </c>
      <c r="K286" s="89">
        <v>8</v>
      </c>
      <c r="L286" s="89">
        <v>13</v>
      </c>
      <c r="M286" s="89">
        <v>5.7</v>
      </c>
      <c r="N286" s="89">
        <v>11.3</v>
      </c>
      <c r="O286" s="25">
        <v>0</v>
      </c>
      <c r="P286" s="82"/>
      <c r="Q286" s="82">
        <v>1</v>
      </c>
      <c r="R286" s="71">
        <f t="shared" si="6"/>
        <v>44</v>
      </c>
      <c r="S286" s="69"/>
    </row>
    <row r="287" spans="1:19" ht="19.5" thickBot="1">
      <c r="A287" s="74"/>
      <c r="B287" s="27"/>
      <c r="C287" s="37"/>
      <c r="D287" s="28" t="s">
        <v>15</v>
      </c>
      <c r="E287" s="27" t="s">
        <v>44</v>
      </c>
      <c r="F287" s="7">
        <v>5</v>
      </c>
      <c r="G287" s="7" t="s">
        <v>76</v>
      </c>
      <c r="H287" s="43" t="s">
        <v>331</v>
      </c>
      <c r="I287" s="29">
        <v>0</v>
      </c>
      <c r="J287" s="26">
        <v>5</v>
      </c>
      <c r="K287" s="80">
        <v>3</v>
      </c>
      <c r="L287" s="80">
        <v>6</v>
      </c>
      <c r="M287" s="80">
        <v>2.3</v>
      </c>
      <c r="N287" s="81">
        <v>3.7</v>
      </c>
      <c r="O287" s="29">
        <v>0</v>
      </c>
      <c r="P287" s="81"/>
      <c r="Q287" s="81">
        <v>1</v>
      </c>
      <c r="R287" s="72">
        <f t="shared" si="6"/>
        <v>21</v>
      </c>
      <c r="S287" s="70">
        <f>SUM(R283:R287)</f>
        <v>229</v>
      </c>
    </row>
    <row r="288" spans="1:19" ht="89.25" thickBot="1">
      <c r="A288" s="3" t="s">
        <v>0</v>
      </c>
      <c r="B288" s="12" t="s">
        <v>1</v>
      </c>
      <c r="C288" s="13" t="s">
        <v>6</v>
      </c>
      <c r="D288" s="14" t="s">
        <v>2</v>
      </c>
      <c r="E288" s="13" t="s">
        <v>3</v>
      </c>
      <c r="F288" s="13" t="s">
        <v>4</v>
      </c>
      <c r="G288" s="13"/>
      <c r="H288" s="15" t="s">
        <v>5</v>
      </c>
      <c r="I288" s="12" t="s">
        <v>7</v>
      </c>
      <c r="J288" s="40" t="s">
        <v>7</v>
      </c>
      <c r="K288" s="12" t="s">
        <v>8</v>
      </c>
      <c r="L288" s="12" t="s">
        <v>9</v>
      </c>
      <c r="M288" s="12" t="s">
        <v>10</v>
      </c>
      <c r="N288" s="12" t="s">
        <v>11</v>
      </c>
      <c r="O288" s="12" t="s">
        <v>80</v>
      </c>
      <c r="P288" s="12" t="s">
        <v>80</v>
      </c>
      <c r="Q288" s="12" t="s">
        <v>81</v>
      </c>
      <c r="R288" s="12" t="s">
        <v>12</v>
      </c>
      <c r="S288" s="44" t="s">
        <v>13</v>
      </c>
    </row>
    <row r="289" spans="1:19" ht="18.75">
      <c r="A289" s="75">
        <v>57</v>
      </c>
      <c r="B289" s="17">
        <v>186</v>
      </c>
      <c r="C289" s="16" t="s">
        <v>332</v>
      </c>
      <c r="D289" s="18" t="s">
        <v>15</v>
      </c>
      <c r="E289" s="17" t="s">
        <v>44</v>
      </c>
      <c r="F289" s="5">
        <v>1</v>
      </c>
      <c r="G289" s="5" t="s">
        <v>77</v>
      </c>
      <c r="H289" s="41" t="s">
        <v>333</v>
      </c>
      <c r="I289" s="134">
        <v>0.00018518518518518518</v>
      </c>
      <c r="J289" s="116">
        <v>15.3</v>
      </c>
      <c r="K289" s="139">
        <v>11.3</v>
      </c>
      <c r="L289" s="114">
        <v>0</v>
      </c>
      <c r="M289" s="87">
        <v>12.3</v>
      </c>
      <c r="N289" s="78">
        <v>0</v>
      </c>
      <c r="O289" s="19">
        <v>0</v>
      </c>
      <c r="P289" s="78"/>
      <c r="Q289" s="78">
        <v>1</v>
      </c>
      <c r="R289" s="21">
        <f aca="true" t="shared" si="7" ref="R289:R328">J289+K289+L289+M289+N289+P289+Q289</f>
        <v>39.900000000000006</v>
      </c>
      <c r="S289" s="68"/>
    </row>
    <row r="290" spans="1:19" ht="18.75">
      <c r="A290" s="73"/>
      <c r="B290" s="23"/>
      <c r="C290" s="36"/>
      <c r="D290" s="24" t="s">
        <v>15</v>
      </c>
      <c r="E290" s="23" t="s">
        <v>44</v>
      </c>
      <c r="F290" s="6">
        <v>2</v>
      </c>
      <c r="G290" s="6" t="s">
        <v>77</v>
      </c>
      <c r="H290" s="99" t="s">
        <v>334</v>
      </c>
      <c r="I290" s="115">
        <v>0</v>
      </c>
      <c r="J290" s="148">
        <v>0</v>
      </c>
      <c r="K290" s="116">
        <v>9</v>
      </c>
      <c r="L290" s="116">
        <v>13</v>
      </c>
      <c r="M290" s="116">
        <v>0</v>
      </c>
      <c r="N290" s="116">
        <v>0</v>
      </c>
      <c r="O290" s="98">
        <v>0</v>
      </c>
      <c r="P290" s="82"/>
      <c r="Q290" s="82">
        <v>0</v>
      </c>
      <c r="R290" s="67">
        <f t="shared" si="7"/>
        <v>22</v>
      </c>
      <c r="S290" s="69"/>
    </row>
    <row r="291" spans="1:19" ht="18.75">
      <c r="A291" s="73"/>
      <c r="B291" s="23"/>
      <c r="C291" s="36"/>
      <c r="D291" s="24" t="s">
        <v>15</v>
      </c>
      <c r="E291" s="23" t="s">
        <v>44</v>
      </c>
      <c r="F291" s="6">
        <v>3</v>
      </c>
      <c r="G291" s="6" t="s">
        <v>76</v>
      </c>
      <c r="H291" s="99" t="s">
        <v>335</v>
      </c>
      <c r="I291" s="135">
        <v>0.00013993055555555555</v>
      </c>
      <c r="J291" s="116">
        <v>15.3</v>
      </c>
      <c r="K291" s="140">
        <v>11.3</v>
      </c>
      <c r="L291" s="116">
        <v>17.3</v>
      </c>
      <c r="M291" s="116">
        <v>12.3</v>
      </c>
      <c r="N291" s="116">
        <v>11.3</v>
      </c>
      <c r="O291" s="98">
        <v>0</v>
      </c>
      <c r="P291" s="82"/>
      <c r="Q291" s="82">
        <v>1</v>
      </c>
      <c r="R291" s="67">
        <f t="shared" si="7"/>
        <v>68.5</v>
      </c>
      <c r="S291" s="69"/>
    </row>
    <row r="292" spans="1:19" ht="18.75">
      <c r="A292" s="73"/>
      <c r="B292" s="23"/>
      <c r="C292" s="36"/>
      <c r="D292" s="24" t="s">
        <v>15</v>
      </c>
      <c r="E292" s="23" t="s">
        <v>44</v>
      </c>
      <c r="F292" s="6">
        <v>4</v>
      </c>
      <c r="G292" s="6" t="s">
        <v>77</v>
      </c>
      <c r="H292" s="99" t="s">
        <v>336</v>
      </c>
      <c r="I292" s="115">
        <v>0</v>
      </c>
      <c r="J292" s="148">
        <v>5</v>
      </c>
      <c r="K292" s="116">
        <v>11.3</v>
      </c>
      <c r="L292" s="116">
        <v>14</v>
      </c>
      <c r="M292" s="116">
        <v>0</v>
      </c>
      <c r="N292" s="116">
        <v>11.3</v>
      </c>
      <c r="O292" s="98">
        <v>0</v>
      </c>
      <c r="P292" s="82"/>
      <c r="Q292" s="82">
        <v>0</v>
      </c>
      <c r="R292" s="71">
        <f t="shared" si="7"/>
        <v>41.6</v>
      </c>
      <c r="S292" s="69"/>
    </row>
    <row r="293" spans="1:19" ht="19.5" thickBot="1">
      <c r="A293" s="74"/>
      <c r="B293" s="27"/>
      <c r="C293" s="37"/>
      <c r="D293" s="28" t="s">
        <v>15</v>
      </c>
      <c r="E293" s="27" t="s">
        <v>44</v>
      </c>
      <c r="F293" s="7">
        <v>5</v>
      </c>
      <c r="G293" s="7" t="s">
        <v>77</v>
      </c>
      <c r="H293" s="43" t="s">
        <v>337</v>
      </c>
      <c r="I293" s="138">
        <v>0.0001111111111111111</v>
      </c>
      <c r="J293" s="121">
        <v>15.3</v>
      </c>
      <c r="K293" s="144">
        <v>11.3</v>
      </c>
      <c r="L293" s="89">
        <v>17.3</v>
      </c>
      <c r="M293" s="93">
        <v>12.3</v>
      </c>
      <c r="N293" s="93">
        <v>11.3</v>
      </c>
      <c r="O293" s="29">
        <v>0</v>
      </c>
      <c r="P293" s="81"/>
      <c r="Q293" s="81">
        <v>1</v>
      </c>
      <c r="R293" s="72">
        <f t="shared" si="7"/>
        <v>68.5</v>
      </c>
      <c r="S293" s="70">
        <f>SUM(R289:R293)</f>
        <v>240.5</v>
      </c>
    </row>
    <row r="294" spans="1:19" ht="18.75">
      <c r="A294" s="75">
        <v>58</v>
      </c>
      <c r="B294" s="17">
        <v>186</v>
      </c>
      <c r="C294" s="16" t="s">
        <v>332</v>
      </c>
      <c r="D294" s="18" t="s">
        <v>22</v>
      </c>
      <c r="E294" s="17" t="s">
        <v>44</v>
      </c>
      <c r="F294" s="5">
        <v>1</v>
      </c>
      <c r="G294" s="5" t="s">
        <v>76</v>
      </c>
      <c r="H294" s="41" t="s">
        <v>74</v>
      </c>
      <c r="I294" s="19">
        <v>0</v>
      </c>
      <c r="J294" s="30">
        <v>4</v>
      </c>
      <c r="K294" s="77">
        <v>7</v>
      </c>
      <c r="L294" s="77">
        <v>0</v>
      </c>
      <c r="M294" s="89">
        <v>0</v>
      </c>
      <c r="N294" s="88">
        <v>5</v>
      </c>
      <c r="O294" s="19">
        <v>0</v>
      </c>
      <c r="P294" s="78"/>
      <c r="Q294" s="78">
        <v>0</v>
      </c>
      <c r="R294" s="21">
        <f t="shared" si="7"/>
        <v>16</v>
      </c>
      <c r="S294" s="68"/>
    </row>
    <row r="295" spans="1:19" ht="18.75">
      <c r="A295" s="73"/>
      <c r="B295" s="23"/>
      <c r="C295" s="36"/>
      <c r="D295" s="24" t="s">
        <v>22</v>
      </c>
      <c r="E295" s="23" t="s">
        <v>44</v>
      </c>
      <c r="F295" s="6">
        <v>2</v>
      </c>
      <c r="G295" s="6" t="s">
        <v>76</v>
      </c>
      <c r="H295" s="42" t="s">
        <v>338</v>
      </c>
      <c r="I295" s="25">
        <v>0</v>
      </c>
      <c r="J295" s="22">
        <v>5</v>
      </c>
      <c r="K295" s="79">
        <v>8</v>
      </c>
      <c r="L295" s="79">
        <v>8</v>
      </c>
      <c r="M295" s="79">
        <v>4.7</v>
      </c>
      <c r="N295" s="79">
        <v>0</v>
      </c>
      <c r="O295" s="25">
        <v>0</v>
      </c>
      <c r="P295" s="82"/>
      <c r="Q295" s="82">
        <v>0</v>
      </c>
      <c r="R295" s="67">
        <f t="shared" si="7"/>
        <v>25.7</v>
      </c>
      <c r="S295" s="69"/>
    </row>
    <row r="296" spans="1:19" ht="18.75">
      <c r="A296" s="73"/>
      <c r="B296" s="23"/>
      <c r="C296" s="36"/>
      <c r="D296" s="24" t="s">
        <v>22</v>
      </c>
      <c r="E296" s="23" t="s">
        <v>44</v>
      </c>
      <c r="F296" s="6">
        <v>3</v>
      </c>
      <c r="G296" s="6" t="s">
        <v>76</v>
      </c>
      <c r="H296" s="42" t="s">
        <v>339</v>
      </c>
      <c r="I296" s="25">
        <v>0</v>
      </c>
      <c r="J296" s="22">
        <v>0</v>
      </c>
      <c r="K296" s="87">
        <v>10.7</v>
      </c>
      <c r="L296" s="79">
        <v>14</v>
      </c>
      <c r="M296" s="79">
        <v>5.3</v>
      </c>
      <c r="N296" s="79">
        <v>0</v>
      </c>
      <c r="O296" s="25">
        <v>0</v>
      </c>
      <c r="P296" s="82"/>
      <c r="Q296" s="82">
        <v>0</v>
      </c>
      <c r="R296" s="67">
        <f t="shared" si="7"/>
        <v>30</v>
      </c>
      <c r="S296" s="69"/>
    </row>
    <row r="297" spans="1:19" ht="18.75">
      <c r="A297" s="73"/>
      <c r="B297" s="23"/>
      <c r="C297" s="36"/>
      <c r="D297" s="24" t="s">
        <v>22</v>
      </c>
      <c r="E297" s="23" t="s">
        <v>44</v>
      </c>
      <c r="F297" s="6">
        <v>4</v>
      </c>
      <c r="G297" s="6" t="s">
        <v>77</v>
      </c>
      <c r="H297" s="42" t="s">
        <v>72</v>
      </c>
      <c r="I297" s="25">
        <v>0.0003802083333333333</v>
      </c>
      <c r="J297" s="90">
        <v>15.3</v>
      </c>
      <c r="K297" s="116">
        <v>11.3</v>
      </c>
      <c r="L297" s="130">
        <v>14.7</v>
      </c>
      <c r="M297" s="79">
        <v>0</v>
      </c>
      <c r="N297" s="79">
        <v>8.7</v>
      </c>
      <c r="O297" s="25">
        <v>0</v>
      </c>
      <c r="P297" s="82"/>
      <c r="Q297" s="82">
        <v>0</v>
      </c>
      <c r="R297" s="71">
        <f t="shared" si="7"/>
        <v>50</v>
      </c>
      <c r="S297" s="69"/>
    </row>
    <row r="298" spans="1:19" ht="19.5" thickBot="1">
      <c r="A298" s="74"/>
      <c r="B298" s="27"/>
      <c r="C298" s="37"/>
      <c r="D298" s="28" t="s">
        <v>22</v>
      </c>
      <c r="E298" s="27" t="s">
        <v>44</v>
      </c>
      <c r="F298" s="7">
        <v>5</v>
      </c>
      <c r="G298" s="7" t="s">
        <v>76</v>
      </c>
      <c r="H298" s="43" t="s">
        <v>340</v>
      </c>
      <c r="I298" s="29">
        <v>0</v>
      </c>
      <c r="J298" s="33">
        <v>0</v>
      </c>
      <c r="K298" s="128">
        <v>0</v>
      </c>
      <c r="L298" s="80">
        <v>13</v>
      </c>
      <c r="M298" s="80">
        <v>5.3</v>
      </c>
      <c r="N298" s="81">
        <v>11.3</v>
      </c>
      <c r="O298" s="29">
        <v>0</v>
      </c>
      <c r="P298" s="81"/>
      <c r="Q298" s="81">
        <v>0</v>
      </c>
      <c r="R298" s="72">
        <f t="shared" si="7"/>
        <v>29.6</v>
      </c>
      <c r="S298" s="70">
        <f>SUM(R294:R298)</f>
        <v>151.3</v>
      </c>
    </row>
    <row r="299" spans="1:19" ht="18.75">
      <c r="A299" s="75">
        <v>59</v>
      </c>
      <c r="B299" s="17">
        <v>139</v>
      </c>
      <c r="C299" s="16" t="s">
        <v>43</v>
      </c>
      <c r="D299" s="18" t="s">
        <v>15</v>
      </c>
      <c r="E299" s="17" t="s">
        <v>44</v>
      </c>
      <c r="F299" s="5">
        <v>1</v>
      </c>
      <c r="G299" s="5" t="s">
        <v>77</v>
      </c>
      <c r="H299" s="41" t="s">
        <v>48</v>
      </c>
      <c r="I299" s="127">
        <v>0.00015729166666666666</v>
      </c>
      <c r="J299" s="116">
        <v>15.3</v>
      </c>
      <c r="K299" s="139">
        <v>11.3</v>
      </c>
      <c r="L299" s="114">
        <v>17.3</v>
      </c>
      <c r="M299" s="87">
        <v>12.3</v>
      </c>
      <c r="N299" s="79">
        <v>11.3</v>
      </c>
      <c r="O299" s="19">
        <v>0</v>
      </c>
      <c r="P299" s="78"/>
      <c r="Q299" s="78">
        <v>1</v>
      </c>
      <c r="R299" s="21">
        <f t="shared" si="7"/>
        <v>68.5</v>
      </c>
      <c r="S299" s="68"/>
    </row>
    <row r="300" spans="1:19" ht="18.75">
      <c r="A300" s="73"/>
      <c r="B300" s="23"/>
      <c r="C300" s="36"/>
      <c r="D300" s="24" t="s">
        <v>15</v>
      </c>
      <c r="E300" s="23" t="s">
        <v>44</v>
      </c>
      <c r="F300" s="6">
        <v>2</v>
      </c>
      <c r="G300" s="6" t="s">
        <v>77</v>
      </c>
      <c r="H300" s="42" t="s">
        <v>341</v>
      </c>
      <c r="I300" s="125">
        <v>0.0002005787037037037</v>
      </c>
      <c r="J300" s="116">
        <v>15.3</v>
      </c>
      <c r="K300" s="140">
        <v>11.3</v>
      </c>
      <c r="L300" s="116">
        <v>17.3</v>
      </c>
      <c r="M300" s="116">
        <v>6.7</v>
      </c>
      <c r="N300" s="130">
        <v>7.3</v>
      </c>
      <c r="O300" s="25">
        <v>0</v>
      </c>
      <c r="P300" s="82"/>
      <c r="Q300" s="82">
        <v>1</v>
      </c>
      <c r="R300" s="67">
        <f t="shared" si="7"/>
        <v>58.900000000000006</v>
      </c>
      <c r="S300" s="69"/>
    </row>
    <row r="301" spans="1:19" ht="18.75">
      <c r="A301" s="73"/>
      <c r="B301" s="23"/>
      <c r="C301" s="36"/>
      <c r="D301" s="24" t="s">
        <v>15</v>
      </c>
      <c r="E301" s="23" t="s">
        <v>44</v>
      </c>
      <c r="F301" s="6">
        <v>3</v>
      </c>
      <c r="G301" s="6" t="s">
        <v>76</v>
      </c>
      <c r="H301" s="42" t="s">
        <v>342</v>
      </c>
      <c r="I301" s="125">
        <v>0</v>
      </c>
      <c r="J301" s="148">
        <v>3</v>
      </c>
      <c r="K301" s="145">
        <v>6.3</v>
      </c>
      <c r="L301" s="145">
        <v>12</v>
      </c>
      <c r="M301" s="145">
        <v>3.7</v>
      </c>
      <c r="N301" s="143">
        <v>0</v>
      </c>
      <c r="O301" s="25">
        <v>0</v>
      </c>
      <c r="P301" s="82"/>
      <c r="Q301" s="82">
        <v>1</v>
      </c>
      <c r="R301" s="67">
        <f t="shared" si="7"/>
        <v>26</v>
      </c>
      <c r="S301" s="69"/>
    </row>
    <row r="302" spans="1:19" ht="18.75">
      <c r="A302" s="73"/>
      <c r="B302" s="23"/>
      <c r="C302" s="36"/>
      <c r="D302" s="24" t="s">
        <v>15</v>
      </c>
      <c r="E302" s="23" t="s">
        <v>44</v>
      </c>
      <c r="F302" s="6">
        <v>4</v>
      </c>
      <c r="G302" s="6" t="s">
        <v>77</v>
      </c>
      <c r="H302" s="42" t="s">
        <v>344</v>
      </c>
      <c r="I302" s="125">
        <v>0.00012268518518518517</v>
      </c>
      <c r="J302" s="116">
        <v>15.3</v>
      </c>
      <c r="K302" s="116">
        <v>11.3</v>
      </c>
      <c r="L302" s="116">
        <v>17.3</v>
      </c>
      <c r="M302" s="116">
        <v>12.3</v>
      </c>
      <c r="N302" s="116">
        <v>11.3</v>
      </c>
      <c r="O302" s="98">
        <v>0</v>
      </c>
      <c r="P302" s="82"/>
      <c r="Q302" s="82">
        <v>1</v>
      </c>
      <c r="R302" s="71">
        <f t="shared" si="7"/>
        <v>68.5</v>
      </c>
      <c r="S302" s="69"/>
    </row>
    <row r="303" spans="1:19" ht="19.5" thickBot="1">
      <c r="A303" s="74"/>
      <c r="B303" s="27"/>
      <c r="C303" s="37"/>
      <c r="D303" s="28" t="s">
        <v>15</v>
      </c>
      <c r="E303" s="27" t="s">
        <v>44</v>
      </c>
      <c r="F303" s="7">
        <v>5</v>
      </c>
      <c r="G303" s="7" t="s">
        <v>76</v>
      </c>
      <c r="H303" s="43" t="s">
        <v>343</v>
      </c>
      <c r="I303" s="29">
        <v>0</v>
      </c>
      <c r="J303" s="37">
        <v>0</v>
      </c>
      <c r="K303" s="128">
        <v>7</v>
      </c>
      <c r="L303" s="128">
        <v>0</v>
      </c>
      <c r="M303" s="128">
        <v>0</v>
      </c>
      <c r="N303" s="81">
        <v>9.3</v>
      </c>
      <c r="O303" s="29">
        <v>0</v>
      </c>
      <c r="P303" s="81"/>
      <c r="Q303" s="81">
        <v>0</v>
      </c>
      <c r="R303" s="72">
        <f t="shared" si="7"/>
        <v>16.3</v>
      </c>
      <c r="S303" s="70">
        <f>SUM(R299:R303)</f>
        <v>238.20000000000002</v>
      </c>
    </row>
    <row r="304" spans="1:19" ht="18.75">
      <c r="A304" s="75">
        <v>60</v>
      </c>
      <c r="B304" s="17" t="s">
        <v>345</v>
      </c>
      <c r="C304" s="16" t="s">
        <v>346</v>
      </c>
      <c r="D304" s="18" t="s">
        <v>15</v>
      </c>
      <c r="E304" s="17" t="s">
        <v>16</v>
      </c>
      <c r="F304" s="5">
        <v>1</v>
      </c>
      <c r="G304" s="5" t="s">
        <v>77</v>
      </c>
      <c r="H304" s="41" t="s">
        <v>347</v>
      </c>
      <c r="I304" s="19">
        <v>0</v>
      </c>
      <c r="J304" s="20">
        <v>0</v>
      </c>
      <c r="K304" s="114">
        <v>5</v>
      </c>
      <c r="L304" s="114">
        <v>11</v>
      </c>
      <c r="M304" s="77">
        <v>5.3</v>
      </c>
      <c r="N304" s="78">
        <v>0</v>
      </c>
      <c r="O304" s="19">
        <v>0</v>
      </c>
      <c r="P304" s="78"/>
      <c r="Q304" s="78">
        <v>1</v>
      </c>
      <c r="R304" s="21">
        <f t="shared" si="7"/>
        <v>22.3</v>
      </c>
      <c r="S304" s="68"/>
    </row>
    <row r="305" spans="1:19" ht="18.75">
      <c r="A305" s="73"/>
      <c r="B305" s="23"/>
      <c r="C305" s="36"/>
      <c r="D305" s="24" t="s">
        <v>15</v>
      </c>
      <c r="E305" s="23" t="s">
        <v>16</v>
      </c>
      <c r="F305" s="6">
        <v>2</v>
      </c>
      <c r="G305" s="6" t="s">
        <v>77</v>
      </c>
      <c r="H305" s="42" t="s">
        <v>348</v>
      </c>
      <c r="I305" s="25">
        <v>0</v>
      </c>
      <c r="J305" s="82">
        <v>15</v>
      </c>
      <c r="K305" s="116">
        <v>0</v>
      </c>
      <c r="L305" s="116">
        <v>0</v>
      </c>
      <c r="M305" s="130">
        <v>6.3</v>
      </c>
      <c r="N305" s="79">
        <v>5.3</v>
      </c>
      <c r="O305" s="25">
        <v>0</v>
      </c>
      <c r="P305" s="82"/>
      <c r="Q305" s="82">
        <v>1</v>
      </c>
      <c r="R305" s="67">
        <f t="shared" si="7"/>
        <v>27.6</v>
      </c>
      <c r="S305" s="69"/>
    </row>
    <row r="306" spans="1:19" ht="18.75">
      <c r="A306" s="73"/>
      <c r="B306" s="23"/>
      <c r="C306" s="36"/>
      <c r="D306" s="24" t="s">
        <v>15</v>
      </c>
      <c r="E306" s="23" t="s">
        <v>16</v>
      </c>
      <c r="F306" s="6">
        <v>3</v>
      </c>
      <c r="G306" s="6" t="s">
        <v>77</v>
      </c>
      <c r="H306" s="42" t="s">
        <v>349</v>
      </c>
      <c r="I306" s="25">
        <v>0</v>
      </c>
      <c r="J306" s="132">
        <v>0</v>
      </c>
      <c r="K306" s="116">
        <v>7</v>
      </c>
      <c r="L306" s="116">
        <v>17.3</v>
      </c>
      <c r="M306" s="130">
        <v>7.3</v>
      </c>
      <c r="N306" s="79">
        <v>9.3</v>
      </c>
      <c r="O306" s="25">
        <v>0</v>
      </c>
      <c r="P306" s="82"/>
      <c r="Q306" s="82">
        <v>1</v>
      </c>
      <c r="R306" s="67">
        <f t="shared" si="7"/>
        <v>41.900000000000006</v>
      </c>
      <c r="S306" s="69"/>
    </row>
    <row r="307" spans="1:19" ht="18.75">
      <c r="A307" s="73"/>
      <c r="B307" s="23"/>
      <c r="C307" s="36"/>
      <c r="D307" s="24" t="s">
        <v>15</v>
      </c>
      <c r="E307" s="23" t="s">
        <v>16</v>
      </c>
      <c r="F307" s="6">
        <v>4</v>
      </c>
      <c r="G307" s="6" t="s">
        <v>76</v>
      </c>
      <c r="H307" s="42" t="s">
        <v>350</v>
      </c>
      <c r="I307" s="25">
        <v>0</v>
      </c>
      <c r="J307" s="132">
        <v>0</v>
      </c>
      <c r="K307" s="116">
        <v>0</v>
      </c>
      <c r="L307" s="116">
        <v>9</v>
      </c>
      <c r="M307" s="130">
        <v>0</v>
      </c>
      <c r="N307" s="79">
        <v>9.3</v>
      </c>
      <c r="O307" s="25">
        <v>0</v>
      </c>
      <c r="P307" s="82"/>
      <c r="Q307" s="82">
        <v>0</v>
      </c>
      <c r="R307" s="71">
        <f t="shared" si="7"/>
        <v>18.3</v>
      </c>
      <c r="S307" s="69"/>
    </row>
    <row r="308" spans="1:19" ht="19.5" thickBot="1">
      <c r="A308" s="74"/>
      <c r="B308" s="27"/>
      <c r="C308" s="37"/>
      <c r="D308" s="28" t="s">
        <v>15</v>
      </c>
      <c r="E308" s="27" t="s">
        <v>16</v>
      </c>
      <c r="F308" s="7">
        <v>5</v>
      </c>
      <c r="G308" s="7" t="s">
        <v>77</v>
      </c>
      <c r="H308" s="43" t="s">
        <v>351</v>
      </c>
      <c r="I308" s="29">
        <v>0</v>
      </c>
      <c r="J308" s="60">
        <v>5</v>
      </c>
      <c r="K308" s="89">
        <v>11.3</v>
      </c>
      <c r="L308" s="128">
        <v>0</v>
      </c>
      <c r="M308" s="80">
        <v>4.7</v>
      </c>
      <c r="N308" s="81">
        <v>0</v>
      </c>
      <c r="O308" s="29">
        <v>0</v>
      </c>
      <c r="P308" s="81"/>
      <c r="Q308" s="81">
        <v>0</v>
      </c>
      <c r="R308" s="72">
        <f t="shared" si="7"/>
        <v>21</v>
      </c>
      <c r="S308" s="70">
        <f>SUM(R304:R308)</f>
        <v>131.10000000000002</v>
      </c>
    </row>
    <row r="309" spans="1:19" ht="18.75">
      <c r="A309" s="75">
        <v>61</v>
      </c>
      <c r="B309" s="17" t="s">
        <v>276</v>
      </c>
      <c r="C309" s="16" t="s">
        <v>34</v>
      </c>
      <c r="D309" s="18" t="s">
        <v>15</v>
      </c>
      <c r="E309" s="17" t="s">
        <v>44</v>
      </c>
      <c r="F309" s="5">
        <v>1</v>
      </c>
      <c r="G309" s="5" t="s">
        <v>77</v>
      </c>
      <c r="H309" s="41" t="s">
        <v>53</v>
      </c>
      <c r="I309" s="127">
        <v>0.00027453703703703706</v>
      </c>
      <c r="J309" s="119">
        <v>15.3</v>
      </c>
      <c r="K309" s="139">
        <v>11.3</v>
      </c>
      <c r="L309" s="114">
        <v>17.3</v>
      </c>
      <c r="M309" s="79">
        <v>12.3</v>
      </c>
      <c r="N309" s="79">
        <v>11.3</v>
      </c>
      <c r="O309" s="19">
        <v>0</v>
      </c>
      <c r="P309" s="78"/>
      <c r="Q309" s="78">
        <v>1</v>
      </c>
      <c r="R309" s="21">
        <f t="shared" si="7"/>
        <v>68.5</v>
      </c>
      <c r="S309" s="68"/>
    </row>
    <row r="310" spans="1:19" ht="18.75">
      <c r="A310" s="73"/>
      <c r="B310" s="23"/>
      <c r="C310" s="36"/>
      <c r="D310" s="24" t="s">
        <v>15</v>
      </c>
      <c r="E310" s="23" t="s">
        <v>44</v>
      </c>
      <c r="F310" s="6">
        <v>2</v>
      </c>
      <c r="G310" s="6" t="s">
        <v>77</v>
      </c>
      <c r="H310" s="42" t="s">
        <v>352</v>
      </c>
      <c r="I310" s="125">
        <v>0.00017013888888888886</v>
      </c>
      <c r="J310" s="116">
        <v>15.3</v>
      </c>
      <c r="K310" s="140">
        <v>11.3</v>
      </c>
      <c r="L310" s="116">
        <v>17.3</v>
      </c>
      <c r="M310" s="130">
        <v>12.3</v>
      </c>
      <c r="N310" s="79">
        <v>11.3</v>
      </c>
      <c r="O310" s="25">
        <v>0</v>
      </c>
      <c r="P310" s="82"/>
      <c r="Q310" s="82">
        <v>1</v>
      </c>
      <c r="R310" s="67">
        <f t="shared" si="7"/>
        <v>68.5</v>
      </c>
      <c r="S310" s="69"/>
    </row>
    <row r="311" spans="1:19" ht="18.75">
      <c r="A311" s="73"/>
      <c r="B311" s="23"/>
      <c r="C311" s="36"/>
      <c r="D311" s="24" t="s">
        <v>15</v>
      </c>
      <c r="E311" s="23" t="s">
        <v>44</v>
      </c>
      <c r="F311" s="6">
        <v>3</v>
      </c>
      <c r="G311" s="6" t="s">
        <v>77</v>
      </c>
      <c r="H311" s="42" t="s">
        <v>61</v>
      </c>
      <c r="I311" s="125">
        <v>0.00018055555555555555</v>
      </c>
      <c r="J311" s="116">
        <v>15.3</v>
      </c>
      <c r="K311" s="140">
        <v>11.3</v>
      </c>
      <c r="L311" s="116">
        <v>17.3</v>
      </c>
      <c r="M311" s="130">
        <v>12.3</v>
      </c>
      <c r="N311" s="79">
        <v>11.3</v>
      </c>
      <c r="O311" s="25">
        <v>0</v>
      </c>
      <c r="P311" s="82"/>
      <c r="Q311" s="82">
        <v>1</v>
      </c>
      <c r="R311" s="67">
        <f t="shared" si="7"/>
        <v>68.5</v>
      </c>
      <c r="S311" s="69"/>
    </row>
    <row r="312" spans="1:19" ht="18.75">
      <c r="A312" s="73"/>
      <c r="B312" s="23"/>
      <c r="C312" s="36"/>
      <c r="D312" s="24" t="s">
        <v>15</v>
      </c>
      <c r="E312" s="23" t="s">
        <v>44</v>
      </c>
      <c r="F312" s="6">
        <v>4</v>
      </c>
      <c r="G312" s="6" t="s">
        <v>77</v>
      </c>
      <c r="H312" s="42" t="s">
        <v>353</v>
      </c>
      <c r="I312" s="125">
        <v>0</v>
      </c>
      <c r="J312" s="148">
        <v>6</v>
      </c>
      <c r="K312" s="116">
        <v>11.3</v>
      </c>
      <c r="L312" s="116">
        <v>14.7</v>
      </c>
      <c r="M312" s="130">
        <v>12.3</v>
      </c>
      <c r="N312" s="79">
        <v>11.3</v>
      </c>
      <c r="O312" s="25">
        <v>0</v>
      </c>
      <c r="P312" s="82"/>
      <c r="Q312" s="82">
        <v>0</v>
      </c>
      <c r="R312" s="71">
        <f t="shared" si="7"/>
        <v>55.599999999999994</v>
      </c>
      <c r="S312" s="69"/>
    </row>
    <row r="313" spans="1:19" ht="19.5" thickBot="1">
      <c r="A313" s="74"/>
      <c r="B313" s="27"/>
      <c r="C313" s="37"/>
      <c r="D313" s="28" t="s">
        <v>15</v>
      </c>
      <c r="E313" s="27" t="s">
        <v>44</v>
      </c>
      <c r="F313" s="7">
        <v>5</v>
      </c>
      <c r="G313" s="7" t="s">
        <v>76</v>
      </c>
      <c r="H313" s="43" t="s">
        <v>64</v>
      </c>
      <c r="I313" s="126">
        <v>0.0002210648148148148</v>
      </c>
      <c r="J313" s="121">
        <v>15.3</v>
      </c>
      <c r="K313" s="124">
        <v>11.3</v>
      </c>
      <c r="L313" s="150">
        <v>15</v>
      </c>
      <c r="M313" s="151">
        <v>12.3</v>
      </c>
      <c r="N313" s="81">
        <v>11</v>
      </c>
      <c r="O313" s="29">
        <v>0</v>
      </c>
      <c r="P313" s="81"/>
      <c r="Q313" s="81">
        <v>1</v>
      </c>
      <c r="R313" s="72">
        <f t="shared" si="7"/>
        <v>65.9</v>
      </c>
      <c r="S313" s="70">
        <f>SUM(R309:R313)</f>
        <v>327</v>
      </c>
    </row>
    <row r="314" spans="1:19" ht="18.75">
      <c r="A314" s="75">
        <v>62</v>
      </c>
      <c r="B314" s="17"/>
      <c r="C314" s="16"/>
      <c r="D314" s="18"/>
      <c r="E314" s="17"/>
      <c r="F314" s="5">
        <v>1</v>
      </c>
      <c r="G314" s="5"/>
      <c r="H314" s="41"/>
      <c r="I314" s="19">
        <v>0</v>
      </c>
      <c r="J314" s="89"/>
      <c r="K314" s="89"/>
      <c r="L314" s="89"/>
      <c r="M314" s="89"/>
      <c r="N314" s="78"/>
      <c r="O314" s="19">
        <v>0</v>
      </c>
      <c r="P314" s="78"/>
      <c r="Q314" s="78"/>
      <c r="R314" s="78"/>
      <c r="S314" s="68"/>
    </row>
    <row r="315" spans="1:19" ht="18.75">
      <c r="A315" s="73"/>
      <c r="B315" s="23"/>
      <c r="C315" s="36"/>
      <c r="D315" s="24"/>
      <c r="E315" s="23"/>
      <c r="F315" s="6">
        <v>2</v>
      </c>
      <c r="G315" s="6"/>
      <c r="H315" s="42"/>
      <c r="I315" s="25">
        <v>0</v>
      </c>
      <c r="J315" s="22"/>
      <c r="K315" s="79"/>
      <c r="L315" s="79"/>
      <c r="M315" s="79"/>
      <c r="N315" s="79"/>
      <c r="O315" s="25">
        <v>0</v>
      </c>
      <c r="P315" s="82"/>
      <c r="Q315" s="82"/>
      <c r="R315" s="67">
        <f t="shared" si="7"/>
        <v>0</v>
      </c>
      <c r="S315" s="69"/>
    </row>
    <row r="316" spans="1:19" ht="18.75">
      <c r="A316" s="73"/>
      <c r="B316" s="23"/>
      <c r="C316" s="36"/>
      <c r="D316" s="24"/>
      <c r="E316" s="23"/>
      <c r="F316" s="6">
        <v>3</v>
      </c>
      <c r="G316" s="6"/>
      <c r="H316" s="42"/>
      <c r="I316" s="25">
        <v>0</v>
      </c>
      <c r="J316" s="22"/>
      <c r="K316" s="79"/>
      <c r="L316" s="79"/>
      <c r="M316" s="79"/>
      <c r="N316" s="79"/>
      <c r="O316" s="25">
        <v>0</v>
      </c>
      <c r="P316" s="82"/>
      <c r="Q316" s="82"/>
      <c r="R316" s="67">
        <f t="shared" si="7"/>
        <v>0</v>
      </c>
      <c r="S316" s="69"/>
    </row>
    <row r="317" spans="1:19" ht="18.75">
      <c r="A317" s="73"/>
      <c r="B317" s="23"/>
      <c r="C317" s="36"/>
      <c r="D317" s="24"/>
      <c r="E317" s="23"/>
      <c r="F317" s="6">
        <v>4</v>
      </c>
      <c r="G317" s="6"/>
      <c r="H317" s="42"/>
      <c r="I317" s="25">
        <v>0</v>
      </c>
      <c r="J317" s="22"/>
      <c r="K317" s="79"/>
      <c r="L317" s="79"/>
      <c r="M317" s="79"/>
      <c r="N317" s="79"/>
      <c r="O317" s="25">
        <v>0</v>
      </c>
      <c r="P317" s="82"/>
      <c r="Q317" s="82"/>
      <c r="R317" s="71">
        <f t="shared" si="7"/>
        <v>0</v>
      </c>
      <c r="S317" s="69"/>
    </row>
    <row r="318" spans="1:19" ht="19.5" thickBot="1">
      <c r="A318" s="74"/>
      <c r="B318" s="27"/>
      <c r="C318" s="37"/>
      <c r="D318" s="28"/>
      <c r="E318" s="27"/>
      <c r="F318" s="7">
        <v>5</v>
      </c>
      <c r="G318" s="7"/>
      <c r="H318" s="43"/>
      <c r="I318" s="29">
        <v>0</v>
      </c>
      <c r="J318" s="26"/>
      <c r="K318" s="80"/>
      <c r="L318" s="80"/>
      <c r="M318" s="80"/>
      <c r="N318" s="81"/>
      <c r="O318" s="29">
        <v>0</v>
      </c>
      <c r="P318" s="81"/>
      <c r="Q318" s="81"/>
      <c r="R318" s="72">
        <f t="shared" si="7"/>
        <v>0</v>
      </c>
      <c r="S318" s="70">
        <f>SUM(R314:R318)</f>
        <v>0</v>
      </c>
    </row>
    <row r="319" spans="1:19" ht="18.75">
      <c r="A319" s="75">
        <v>63</v>
      </c>
      <c r="B319" s="17"/>
      <c r="C319" s="16"/>
      <c r="D319" s="18"/>
      <c r="E319" s="17"/>
      <c r="F319" s="5">
        <v>1</v>
      </c>
      <c r="G319" s="5"/>
      <c r="H319" s="41"/>
      <c r="I319" s="19">
        <v>0</v>
      </c>
      <c r="J319" s="20"/>
      <c r="K319" s="77"/>
      <c r="L319" s="77"/>
      <c r="M319" s="77"/>
      <c r="N319" s="78"/>
      <c r="O319" s="19">
        <v>0</v>
      </c>
      <c r="P319" s="78"/>
      <c r="Q319" s="78"/>
      <c r="R319" s="21">
        <f t="shared" si="7"/>
        <v>0</v>
      </c>
      <c r="S319" s="68"/>
    </row>
    <row r="320" spans="1:19" ht="18.75">
      <c r="A320" s="73"/>
      <c r="B320" s="23"/>
      <c r="C320" s="36"/>
      <c r="D320" s="24"/>
      <c r="E320" s="23"/>
      <c r="F320" s="6">
        <v>2</v>
      </c>
      <c r="G320" s="6"/>
      <c r="H320" s="42"/>
      <c r="I320" s="25">
        <v>0</v>
      </c>
      <c r="J320" s="22"/>
      <c r="K320" s="79"/>
      <c r="L320" s="79"/>
      <c r="M320" s="79"/>
      <c r="N320" s="79"/>
      <c r="O320" s="25">
        <v>0</v>
      </c>
      <c r="P320" s="82"/>
      <c r="Q320" s="82"/>
      <c r="R320" s="67">
        <f t="shared" si="7"/>
        <v>0</v>
      </c>
      <c r="S320" s="69"/>
    </row>
    <row r="321" spans="1:19" ht="18.75">
      <c r="A321" s="73"/>
      <c r="B321" s="23"/>
      <c r="C321" s="36"/>
      <c r="D321" s="24"/>
      <c r="E321" s="23"/>
      <c r="F321" s="6">
        <v>3</v>
      </c>
      <c r="G321" s="6"/>
      <c r="H321" s="42"/>
      <c r="I321" s="25">
        <v>0</v>
      </c>
      <c r="J321" s="22"/>
      <c r="K321" s="79"/>
      <c r="L321" s="79"/>
      <c r="M321" s="79"/>
      <c r="N321" s="79"/>
      <c r="O321" s="25">
        <v>0</v>
      </c>
      <c r="P321" s="82"/>
      <c r="Q321" s="82"/>
      <c r="R321" s="67">
        <f t="shared" si="7"/>
        <v>0</v>
      </c>
      <c r="S321" s="69"/>
    </row>
    <row r="322" spans="1:19" ht="18.75">
      <c r="A322" s="73"/>
      <c r="B322" s="23"/>
      <c r="C322" s="36"/>
      <c r="D322" s="24"/>
      <c r="E322" s="23"/>
      <c r="F322" s="6">
        <v>4</v>
      </c>
      <c r="G322" s="6"/>
      <c r="H322" s="42"/>
      <c r="I322" s="25">
        <v>0</v>
      </c>
      <c r="J322" s="22"/>
      <c r="K322" s="79"/>
      <c r="L322" s="79"/>
      <c r="M322" s="79"/>
      <c r="N322" s="79"/>
      <c r="O322" s="25">
        <v>0</v>
      </c>
      <c r="P322" s="82"/>
      <c r="Q322" s="82"/>
      <c r="R322" s="71">
        <f t="shared" si="7"/>
        <v>0</v>
      </c>
      <c r="S322" s="69"/>
    </row>
    <row r="323" spans="1:19" ht="19.5" thickBot="1">
      <c r="A323" s="74"/>
      <c r="B323" s="27"/>
      <c r="C323" s="37"/>
      <c r="D323" s="28"/>
      <c r="E323" s="27"/>
      <c r="F323" s="7">
        <v>5</v>
      </c>
      <c r="G323" s="7"/>
      <c r="H323" s="43"/>
      <c r="I323" s="29">
        <v>0</v>
      </c>
      <c r="J323" s="26"/>
      <c r="K323" s="80"/>
      <c r="L323" s="80"/>
      <c r="M323" s="80"/>
      <c r="N323" s="81"/>
      <c r="O323" s="29">
        <v>0</v>
      </c>
      <c r="P323" s="81"/>
      <c r="Q323" s="81"/>
      <c r="R323" s="72">
        <f t="shared" si="7"/>
        <v>0</v>
      </c>
      <c r="S323" s="70">
        <f>SUM(R319:R323)</f>
        <v>0</v>
      </c>
    </row>
    <row r="324" spans="1:19" ht="18.75">
      <c r="A324" s="75">
        <v>64</v>
      </c>
      <c r="B324" s="17"/>
      <c r="C324" s="16"/>
      <c r="D324" s="18"/>
      <c r="E324" s="17"/>
      <c r="F324" s="5">
        <v>1</v>
      </c>
      <c r="G324" s="5"/>
      <c r="H324" s="41"/>
      <c r="I324" s="19">
        <v>0</v>
      </c>
      <c r="J324" s="20"/>
      <c r="K324" s="77"/>
      <c r="L324" s="77"/>
      <c r="M324" s="77"/>
      <c r="N324" s="78"/>
      <c r="O324" s="19">
        <v>0</v>
      </c>
      <c r="P324" s="78"/>
      <c r="Q324" s="78"/>
      <c r="R324" s="21">
        <f t="shared" si="7"/>
        <v>0</v>
      </c>
      <c r="S324" s="68"/>
    </row>
    <row r="325" spans="1:19" ht="18.75">
      <c r="A325" s="73"/>
      <c r="B325" s="23"/>
      <c r="C325" s="36"/>
      <c r="D325" s="24"/>
      <c r="E325" s="23"/>
      <c r="F325" s="6">
        <v>2</v>
      </c>
      <c r="G325" s="6"/>
      <c r="H325" s="42"/>
      <c r="I325" s="25">
        <v>0</v>
      </c>
      <c r="J325" s="22"/>
      <c r="K325" s="79"/>
      <c r="L325" s="79"/>
      <c r="M325" s="79"/>
      <c r="N325" s="79"/>
      <c r="O325" s="25">
        <v>0</v>
      </c>
      <c r="P325" s="82"/>
      <c r="Q325" s="82"/>
      <c r="R325" s="67">
        <f t="shared" si="7"/>
        <v>0</v>
      </c>
      <c r="S325" s="69"/>
    </row>
    <row r="326" spans="1:19" ht="18.75">
      <c r="A326" s="73"/>
      <c r="B326" s="23"/>
      <c r="C326" s="36"/>
      <c r="D326" s="24"/>
      <c r="E326" s="23"/>
      <c r="F326" s="6">
        <v>3</v>
      </c>
      <c r="G326" s="6"/>
      <c r="H326" s="42"/>
      <c r="I326" s="25">
        <v>0</v>
      </c>
      <c r="J326" s="22"/>
      <c r="K326" s="79"/>
      <c r="L326" s="79"/>
      <c r="M326" s="79"/>
      <c r="N326" s="79"/>
      <c r="O326" s="25">
        <v>0</v>
      </c>
      <c r="P326" s="82"/>
      <c r="Q326" s="82"/>
      <c r="R326" s="67">
        <f t="shared" si="7"/>
        <v>0</v>
      </c>
      <c r="S326" s="69"/>
    </row>
    <row r="327" spans="1:19" ht="18.75">
      <c r="A327" s="73"/>
      <c r="B327" s="23"/>
      <c r="C327" s="36"/>
      <c r="D327" s="24"/>
      <c r="E327" s="23"/>
      <c r="F327" s="6">
        <v>4</v>
      </c>
      <c r="G327" s="6"/>
      <c r="H327" s="42"/>
      <c r="I327" s="25">
        <v>0</v>
      </c>
      <c r="J327" s="22"/>
      <c r="K327" s="79"/>
      <c r="L327" s="79"/>
      <c r="M327" s="79"/>
      <c r="N327" s="79"/>
      <c r="O327" s="25">
        <v>0</v>
      </c>
      <c r="P327" s="82"/>
      <c r="Q327" s="82"/>
      <c r="R327" s="71">
        <f t="shared" si="7"/>
        <v>0</v>
      </c>
      <c r="S327" s="69"/>
    </row>
    <row r="328" spans="1:19" ht="19.5" thickBot="1">
      <c r="A328" s="74"/>
      <c r="B328" s="27"/>
      <c r="C328" s="37"/>
      <c r="D328" s="28"/>
      <c r="E328" s="27"/>
      <c r="F328" s="7">
        <v>5</v>
      </c>
      <c r="G328" s="7"/>
      <c r="H328" s="43"/>
      <c r="I328" s="29">
        <v>0</v>
      </c>
      <c r="J328" s="26"/>
      <c r="K328" s="80"/>
      <c r="L328" s="80"/>
      <c r="M328" s="80"/>
      <c r="N328" s="81"/>
      <c r="O328" s="29">
        <v>0</v>
      </c>
      <c r="P328" s="81"/>
      <c r="Q328" s="81"/>
      <c r="R328" s="72">
        <f t="shared" si="7"/>
        <v>0</v>
      </c>
      <c r="S328" s="70">
        <f>SUM(R324:R328)</f>
        <v>0</v>
      </c>
    </row>
  </sheetData>
  <sheetProtection/>
  <autoFilter ref="A1:S328"/>
  <printOptions/>
  <pageMargins left="0.1701388888888889" right="0.1798611111111111" top="0.1701388888888889" bottom="0.1701388888888889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3">
      <selection activeCell="E9" sqref="E9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6" width="8.7109375" style="9" customWidth="1"/>
    <col min="7" max="12" width="4.7109375" style="9" customWidth="1"/>
    <col min="13" max="13" width="6.7109375" style="9" customWidth="1"/>
    <col min="14" max="14" width="4.71093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7</v>
      </c>
      <c r="H1" s="240" t="s">
        <v>8</v>
      </c>
      <c r="I1" s="240" t="s">
        <v>9</v>
      </c>
      <c r="J1" s="240" t="s">
        <v>10</v>
      </c>
      <c r="K1" s="240" t="s">
        <v>11</v>
      </c>
      <c r="L1" s="240" t="s">
        <v>81</v>
      </c>
      <c r="M1" s="240" t="s">
        <v>12</v>
      </c>
      <c r="N1" s="241" t="s">
        <v>79</v>
      </c>
    </row>
    <row r="2" spans="1:14" ht="18.75">
      <c r="A2" s="61">
        <v>162</v>
      </c>
      <c r="B2" s="52" t="s">
        <v>22</v>
      </c>
      <c r="C2" s="51" t="s">
        <v>44</v>
      </c>
      <c r="D2" s="227" t="s">
        <v>76</v>
      </c>
      <c r="E2" s="51" t="s">
        <v>64</v>
      </c>
      <c r="F2" s="218">
        <v>0.0002210648148148148</v>
      </c>
      <c r="G2" s="200">
        <v>15.3</v>
      </c>
      <c r="H2" s="200">
        <v>11.3</v>
      </c>
      <c r="I2" s="200">
        <v>15</v>
      </c>
      <c r="J2" s="200">
        <v>12.3</v>
      </c>
      <c r="K2" s="200">
        <v>11</v>
      </c>
      <c r="L2" s="200">
        <v>1</v>
      </c>
      <c r="M2" s="245">
        <f aca="true" t="shared" si="0" ref="M2:M36">G2+H2+I2+J2+K2+L2</f>
        <v>65.9</v>
      </c>
      <c r="N2" s="228">
        <v>1</v>
      </c>
    </row>
    <row r="3" spans="1:14" ht="18.75">
      <c r="A3" s="62">
        <v>535</v>
      </c>
      <c r="B3" s="49" t="s">
        <v>22</v>
      </c>
      <c r="C3" s="48" t="s">
        <v>44</v>
      </c>
      <c r="D3" s="66" t="s">
        <v>76</v>
      </c>
      <c r="E3" s="48" t="s">
        <v>304</v>
      </c>
      <c r="F3" s="115">
        <v>0</v>
      </c>
      <c r="G3" s="116">
        <v>5</v>
      </c>
      <c r="H3" s="116">
        <v>5</v>
      </c>
      <c r="I3" s="116">
        <v>13.3</v>
      </c>
      <c r="J3" s="116">
        <v>2.7</v>
      </c>
      <c r="K3" s="116">
        <v>7.3</v>
      </c>
      <c r="L3" s="116">
        <v>1</v>
      </c>
      <c r="M3" s="243">
        <f>G3+H3+I3+J3+K3+L3</f>
        <v>34.3</v>
      </c>
      <c r="N3" s="229">
        <v>2</v>
      </c>
    </row>
    <row r="4" spans="1:14" ht="19.5" thickBot="1">
      <c r="A4" s="65">
        <v>186</v>
      </c>
      <c r="B4" s="54" t="s">
        <v>22</v>
      </c>
      <c r="C4" s="53" t="s">
        <v>44</v>
      </c>
      <c r="D4" s="212" t="s">
        <v>76</v>
      </c>
      <c r="E4" s="53" t="s">
        <v>339</v>
      </c>
      <c r="F4" s="120">
        <v>0</v>
      </c>
      <c r="G4" s="213">
        <v>0</v>
      </c>
      <c r="H4" s="121">
        <v>10.7</v>
      </c>
      <c r="I4" s="121">
        <v>14</v>
      </c>
      <c r="J4" s="121">
        <v>5.3</v>
      </c>
      <c r="K4" s="121">
        <v>0</v>
      </c>
      <c r="L4" s="121">
        <v>0</v>
      </c>
      <c r="M4" s="247">
        <f t="shared" si="0"/>
        <v>30</v>
      </c>
      <c r="N4" s="230">
        <v>3</v>
      </c>
    </row>
    <row r="5" spans="1:14" ht="18.75">
      <c r="A5" s="64">
        <v>186</v>
      </c>
      <c r="B5" s="57" t="s">
        <v>22</v>
      </c>
      <c r="C5" s="56" t="s">
        <v>44</v>
      </c>
      <c r="D5" s="91" t="s">
        <v>76</v>
      </c>
      <c r="E5" s="56" t="s">
        <v>340</v>
      </c>
      <c r="F5" s="118">
        <v>0</v>
      </c>
      <c r="G5" s="55">
        <v>0</v>
      </c>
      <c r="H5" s="119">
        <v>0</v>
      </c>
      <c r="I5" s="119">
        <v>13</v>
      </c>
      <c r="J5" s="119">
        <v>5.3</v>
      </c>
      <c r="K5" s="119">
        <v>11.3</v>
      </c>
      <c r="L5" s="119">
        <v>0</v>
      </c>
      <c r="M5" s="244">
        <f t="shared" si="0"/>
        <v>29.6</v>
      </c>
      <c r="N5" s="235">
        <v>4</v>
      </c>
    </row>
    <row r="6" spans="1:14" ht="18.75">
      <c r="A6" s="64">
        <v>88</v>
      </c>
      <c r="B6" s="57" t="s">
        <v>22</v>
      </c>
      <c r="C6" s="56" t="s">
        <v>44</v>
      </c>
      <c r="D6" s="91" t="s">
        <v>76</v>
      </c>
      <c r="E6" s="56" t="s">
        <v>254</v>
      </c>
      <c r="F6" s="118">
        <v>0</v>
      </c>
      <c r="G6" s="119">
        <v>0</v>
      </c>
      <c r="H6" s="119">
        <v>7</v>
      </c>
      <c r="I6" s="119">
        <v>8</v>
      </c>
      <c r="J6" s="119">
        <v>3.7</v>
      </c>
      <c r="K6" s="119">
        <v>7.3</v>
      </c>
      <c r="L6" s="119">
        <v>1</v>
      </c>
      <c r="M6" s="244">
        <f t="shared" si="0"/>
        <v>27</v>
      </c>
      <c r="N6" s="235">
        <v>5</v>
      </c>
    </row>
    <row r="7" spans="1:14" ht="18.75">
      <c r="A7" s="62">
        <v>186</v>
      </c>
      <c r="B7" s="49" t="s">
        <v>22</v>
      </c>
      <c r="C7" s="48" t="s">
        <v>44</v>
      </c>
      <c r="D7" s="66" t="s">
        <v>76</v>
      </c>
      <c r="E7" s="48" t="s">
        <v>338</v>
      </c>
      <c r="F7" s="115">
        <v>0</v>
      </c>
      <c r="G7" s="47">
        <v>5</v>
      </c>
      <c r="H7" s="116">
        <v>8</v>
      </c>
      <c r="I7" s="116">
        <v>8</v>
      </c>
      <c r="J7" s="116">
        <v>4.7</v>
      </c>
      <c r="K7" s="116">
        <v>0</v>
      </c>
      <c r="L7" s="116">
        <v>0</v>
      </c>
      <c r="M7" s="243">
        <f t="shared" si="0"/>
        <v>25.7</v>
      </c>
      <c r="N7" s="229">
        <v>6</v>
      </c>
    </row>
    <row r="8" spans="1:14" ht="18.75">
      <c r="A8" s="62">
        <v>535</v>
      </c>
      <c r="B8" s="49" t="s">
        <v>22</v>
      </c>
      <c r="C8" s="48" t="s">
        <v>44</v>
      </c>
      <c r="D8" s="66" t="s">
        <v>76</v>
      </c>
      <c r="E8" s="48" t="s">
        <v>305</v>
      </c>
      <c r="F8" s="115">
        <v>0</v>
      </c>
      <c r="G8" s="116">
        <v>5</v>
      </c>
      <c r="H8" s="116">
        <v>6</v>
      </c>
      <c r="I8" s="116">
        <v>1.7</v>
      </c>
      <c r="J8" s="116">
        <v>0</v>
      </c>
      <c r="K8" s="116">
        <v>11.3</v>
      </c>
      <c r="L8" s="116">
        <v>0</v>
      </c>
      <c r="M8" s="243">
        <f>G8+H8+I8+J8+K8+L8</f>
        <v>24</v>
      </c>
      <c r="N8" s="229">
        <v>7</v>
      </c>
    </row>
    <row r="9" spans="1:14" ht="18.75">
      <c r="A9" s="62" t="s">
        <v>276</v>
      </c>
      <c r="B9" s="49" t="s">
        <v>22</v>
      </c>
      <c r="C9" s="48" t="s">
        <v>44</v>
      </c>
      <c r="D9" s="66" t="s">
        <v>76</v>
      </c>
      <c r="E9" s="48" t="s">
        <v>296</v>
      </c>
      <c r="F9" s="115">
        <v>0</v>
      </c>
      <c r="G9" s="116">
        <v>5</v>
      </c>
      <c r="H9" s="116">
        <v>7.7</v>
      </c>
      <c r="I9" s="116">
        <v>6.3</v>
      </c>
      <c r="J9" s="116">
        <v>3</v>
      </c>
      <c r="K9" s="116">
        <v>0</v>
      </c>
      <c r="L9" s="116">
        <v>0</v>
      </c>
      <c r="M9" s="243">
        <f t="shared" si="0"/>
        <v>22</v>
      </c>
      <c r="N9" s="229">
        <v>8</v>
      </c>
    </row>
    <row r="10" spans="1:14" ht="18.75">
      <c r="A10" s="62" t="s">
        <v>276</v>
      </c>
      <c r="B10" s="49" t="s">
        <v>22</v>
      </c>
      <c r="C10" s="48" t="s">
        <v>44</v>
      </c>
      <c r="D10" s="66" t="s">
        <v>76</v>
      </c>
      <c r="E10" s="48" t="s">
        <v>57</v>
      </c>
      <c r="F10" s="115">
        <v>0</v>
      </c>
      <c r="G10" s="47">
        <v>0</v>
      </c>
      <c r="H10" s="116">
        <v>6.3</v>
      </c>
      <c r="I10" s="116">
        <v>5.7</v>
      </c>
      <c r="J10" s="116">
        <v>0</v>
      </c>
      <c r="K10" s="116">
        <v>7.7</v>
      </c>
      <c r="L10" s="116">
        <v>1</v>
      </c>
      <c r="M10" s="243">
        <f t="shared" si="0"/>
        <v>20.7</v>
      </c>
      <c r="N10" s="229">
        <v>9</v>
      </c>
    </row>
    <row r="11" spans="1:14" ht="18.75">
      <c r="A11" s="62">
        <v>186</v>
      </c>
      <c r="B11" s="49" t="s">
        <v>22</v>
      </c>
      <c r="C11" s="48" t="s">
        <v>44</v>
      </c>
      <c r="D11" s="66" t="s">
        <v>76</v>
      </c>
      <c r="E11" s="48" t="s">
        <v>74</v>
      </c>
      <c r="F11" s="115">
        <v>0</v>
      </c>
      <c r="G11" s="47">
        <v>4</v>
      </c>
      <c r="H11" s="116">
        <v>7</v>
      </c>
      <c r="I11" s="116">
        <v>0</v>
      </c>
      <c r="J11" s="116">
        <v>0</v>
      </c>
      <c r="K11" s="116">
        <v>5</v>
      </c>
      <c r="L11" s="116">
        <v>0</v>
      </c>
      <c r="M11" s="243">
        <f t="shared" si="0"/>
        <v>16</v>
      </c>
      <c r="N11" s="229">
        <v>10</v>
      </c>
    </row>
    <row r="12" spans="1:14" ht="19.5" thickBot="1">
      <c r="A12" s="250" t="s">
        <v>276</v>
      </c>
      <c r="B12" s="232" t="s">
        <v>22</v>
      </c>
      <c r="C12" s="231" t="s">
        <v>44</v>
      </c>
      <c r="D12" s="233" t="s">
        <v>76</v>
      </c>
      <c r="E12" s="231" t="s">
        <v>297</v>
      </c>
      <c r="F12" s="234">
        <v>0</v>
      </c>
      <c r="G12" s="145">
        <v>3.3</v>
      </c>
      <c r="H12" s="145">
        <v>2.7</v>
      </c>
      <c r="I12" s="145">
        <v>0</v>
      </c>
      <c r="J12" s="145">
        <v>0</v>
      </c>
      <c r="K12" s="145">
        <v>7.7</v>
      </c>
      <c r="L12" s="145">
        <v>1</v>
      </c>
      <c r="M12" s="248">
        <f t="shared" si="0"/>
        <v>14.7</v>
      </c>
      <c r="N12" s="251">
        <v>11</v>
      </c>
    </row>
    <row r="13" spans="1:14" ht="18.75">
      <c r="A13" s="61">
        <v>72</v>
      </c>
      <c r="B13" s="52" t="s">
        <v>22</v>
      </c>
      <c r="C13" s="51" t="s">
        <v>16</v>
      </c>
      <c r="D13" s="227" t="s">
        <v>76</v>
      </c>
      <c r="E13" s="51" t="s">
        <v>301</v>
      </c>
      <c r="F13" s="218">
        <v>0</v>
      </c>
      <c r="G13" s="200">
        <v>5.7</v>
      </c>
      <c r="H13" s="200">
        <v>7</v>
      </c>
      <c r="I13" s="200">
        <v>9</v>
      </c>
      <c r="J13" s="200">
        <v>2.7</v>
      </c>
      <c r="K13" s="200">
        <v>7.7</v>
      </c>
      <c r="L13" s="200">
        <v>1</v>
      </c>
      <c r="M13" s="245">
        <f t="shared" si="0"/>
        <v>33.1</v>
      </c>
      <c r="N13" s="228">
        <v>1</v>
      </c>
    </row>
    <row r="14" spans="1:14" ht="18.75">
      <c r="A14" s="62">
        <v>532</v>
      </c>
      <c r="B14" s="49" t="s">
        <v>22</v>
      </c>
      <c r="C14" s="48" t="s">
        <v>16</v>
      </c>
      <c r="D14" s="66" t="s">
        <v>76</v>
      </c>
      <c r="E14" s="48" t="s">
        <v>132</v>
      </c>
      <c r="F14" s="115">
        <v>0</v>
      </c>
      <c r="G14" s="116">
        <v>6</v>
      </c>
      <c r="H14" s="116">
        <v>11.3</v>
      </c>
      <c r="I14" s="116">
        <v>8.7</v>
      </c>
      <c r="J14" s="116">
        <v>0</v>
      </c>
      <c r="K14" s="116">
        <v>5.7</v>
      </c>
      <c r="L14" s="116">
        <v>1</v>
      </c>
      <c r="M14" s="243">
        <f t="shared" si="0"/>
        <v>32.7</v>
      </c>
      <c r="N14" s="229">
        <v>1</v>
      </c>
    </row>
    <row r="15" spans="1:14" ht="18.75">
      <c r="A15" s="62">
        <v>156</v>
      </c>
      <c r="B15" s="49" t="s">
        <v>22</v>
      </c>
      <c r="C15" s="48" t="s">
        <v>16</v>
      </c>
      <c r="D15" s="66" t="s">
        <v>76</v>
      </c>
      <c r="E15" s="48" t="s">
        <v>162</v>
      </c>
      <c r="F15" s="115">
        <v>0</v>
      </c>
      <c r="G15" s="116">
        <v>7</v>
      </c>
      <c r="H15" s="116">
        <v>7.7</v>
      </c>
      <c r="I15" s="116">
        <v>7.3</v>
      </c>
      <c r="J15" s="116">
        <v>3.3</v>
      </c>
      <c r="K15" s="116">
        <v>6</v>
      </c>
      <c r="L15" s="116">
        <v>1</v>
      </c>
      <c r="M15" s="243">
        <f t="shared" si="0"/>
        <v>32.3</v>
      </c>
      <c r="N15" s="229">
        <v>3</v>
      </c>
    </row>
    <row r="16" spans="1:14" ht="19.5" thickBot="1">
      <c r="A16" s="65">
        <v>156</v>
      </c>
      <c r="B16" s="54" t="s">
        <v>22</v>
      </c>
      <c r="C16" s="53" t="s">
        <v>16</v>
      </c>
      <c r="D16" s="212" t="s">
        <v>76</v>
      </c>
      <c r="E16" s="53" t="s">
        <v>24</v>
      </c>
      <c r="F16" s="120">
        <v>0</v>
      </c>
      <c r="G16" s="121">
        <v>0</v>
      </c>
      <c r="H16" s="121">
        <v>10.7</v>
      </c>
      <c r="I16" s="121">
        <v>8.7</v>
      </c>
      <c r="J16" s="121">
        <v>4</v>
      </c>
      <c r="K16" s="121">
        <v>7.7</v>
      </c>
      <c r="L16" s="121">
        <v>1</v>
      </c>
      <c r="M16" s="247">
        <f t="shared" si="0"/>
        <v>32.099999999999994</v>
      </c>
      <c r="N16" s="230">
        <v>3</v>
      </c>
    </row>
    <row r="17" spans="1:14" ht="18.75">
      <c r="A17" s="64">
        <v>72</v>
      </c>
      <c r="B17" s="57" t="s">
        <v>22</v>
      </c>
      <c r="C17" s="56" t="s">
        <v>16</v>
      </c>
      <c r="D17" s="91" t="s">
        <v>76</v>
      </c>
      <c r="E17" s="56" t="s">
        <v>355</v>
      </c>
      <c r="F17" s="118">
        <v>0</v>
      </c>
      <c r="G17" s="119">
        <v>5</v>
      </c>
      <c r="H17" s="119">
        <v>9</v>
      </c>
      <c r="I17" s="119">
        <v>9.3</v>
      </c>
      <c r="J17" s="119">
        <v>0</v>
      </c>
      <c r="K17" s="119">
        <v>7.7</v>
      </c>
      <c r="L17" s="119">
        <v>0</v>
      </c>
      <c r="M17" s="244">
        <f t="shared" si="0"/>
        <v>31</v>
      </c>
      <c r="N17" s="235">
        <v>5</v>
      </c>
    </row>
    <row r="18" spans="1:14" ht="18.75">
      <c r="A18" s="62" t="s">
        <v>288</v>
      </c>
      <c r="B18" s="49" t="s">
        <v>22</v>
      </c>
      <c r="C18" s="48" t="s">
        <v>16</v>
      </c>
      <c r="D18" s="66" t="s">
        <v>76</v>
      </c>
      <c r="E18" s="48" t="s">
        <v>281</v>
      </c>
      <c r="F18" s="115">
        <v>0</v>
      </c>
      <c r="G18" s="116">
        <v>0</v>
      </c>
      <c r="H18" s="116">
        <v>9</v>
      </c>
      <c r="I18" s="116">
        <v>10</v>
      </c>
      <c r="J18" s="116">
        <v>4</v>
      </c>
      <c r="K18" s="116">
        <v>7.7</v>
      </c>
      <c r="L18" s="116">
        <v>0</v>
      </c>
      <c r="M18" s="243">
        <f t="shared" si="0"/>
        <v>30.7</v>
      </c>
      <c r="N18" s="229">
        <v>5</v>
      </c>
    </row>
    <row r="19" spans="1:14" ht="18.75">
      <c r="A19" s="62">
        <v>532</v>
      </c>
      <c r="B19" s="49" t="s">
        <v>22</v>
      </c>
      <c r="C19" s="48" t="s">
        <v>16</v>
      </c>
      <c r="D19" s="66" t="s">
        <v>76</v>
      </c>
      <c r="E19" s="48" t="s">
        <v>131</v>
      </c>
      <c r="F19" s="115">
        <v>0</v>
      </c>
      <c r="G19" s="116">
        <v>5</v>
      </c>
      <c r="H19" s="116">
        <v>0</v>
      </c>
      <c r="I19" s="116">
        <v>9</v>
      </c>
      <c r="J19" s="116">
        <v>7</v>
      </c>
      <c r="K19" s="116">
        <v>7.7</v>
      </c>
      <c r="L19" s="116">
        <v>0</v>
      </c>
      <c r="M19" s="243">
        <f t="shared" si="0"/>
        <v>28.7</v>
      </c>
      <c r="N19" s="229">
        <v>7</v>
      </c>
    </row>
    <row r="20" spans="1:14" ht="18.75">
      <c r="A20" s="62">
        <v>312</v>
      </c>
      <c r="B20" s="49" t="s">
        <v>22</v>
      </c>
      <c r="C20" s="48" t="s">
        <v>16</v>
      </c>
      <c r="D20" s="66" t="s">
        <v>76</v>
      </c>
      <c r="E20" s="48" t="s">
        <v>127</v>
      </c>
      <c r="F20" s="115">
        <v>0</v>
      </c>
      <c r="G20" s="116">
        <v>5</v>
      </c>
      <c r="H20" s="116">
        <v>6.7</v>
      </c>
      <c r="I20" s="116">
        <v>8</v>
      </c>
      <c r="J20" s="116">
        <v>3.7</v>
      </c>
      <c r="K20" s="116">
        <v>4</v>
      </c>
      <c r="L20" s="116">
        <v>1</v>
      </c>
      <c r="M20" s="243">
        <f t="shared" si="0"/>
        <v>28.4</v>
      </c>
      <c r="N20" s="229">
        <v>8</v>
      </c>
    </row>
    <row r="21" spans="1:14" ht="18.75">
      <c r="A21" s="62">
        <v>312</v>
      </c>
      <c r="B21" s="49" t="s">
        <v>22</v>
      </c>
      <c r="C21" s="48" t="s">
        <v>16</v>
      </c>
      <c r="D21" s="66" t="s">
        <v>76</v>
      </c>
      <c r="E21" s="48" t="s">
        <v>129</v>
      </c>
      <c r="F21" s="115">
        <v>0</v>
      </c>
      <c r="G21" s="116">
        <v>11</v>
      </c>
      <c r="H21" s="116">
        <v>0</v>
      </c>
      <c r="I21" s="116">
        <v>0</v>
      </c>
      <c r="J21" s="116">
        <v>5</v>
      </c>
      <c r="K21" s="116">
        <v>7.7</v>
      </c>
      <c r="L21" s="116">
        <v>1</v>
      </c>
      <c r="M21" s="243">
        <f t="shared" si="0"/>
        <v>24.7</v>
      </c>
      <c r="N21" s="229">
        <v>9</v>
      </c>
    </row>
    <row r="22" spans="1:14" ht="18.75">
      <c r="A22" s="62">
        <v>128</v>
      </c>
      <c r="B22" s="49" t="s">
        <v>22</v>
      </c>
      <c r="C22" s="48" t="s">
        <v>16</v>
      </c>
      <c r="D22" s="66" t="s">
        <v>76</v>
      </c>
      <c r="E22" s="48" t="s">
        <v>59</v>
      </c>
      <c r="F22" s="115">
        <v>0</v>
      </c>
      <c r="G22" s="116">
        <v>6</v>
      </c>
      <c r="H22" s="116">
        <v>7</v>
      </c>
      <c r="I22" s="116">
        <v>0</v>
      </c>
      <c r="J22" s="116">
        <v>3</v>
      </c>
      <c r="K22" s="116">
        <v>7</v>
      </c>
      <c r="L22" s="116">
        <v>1</v>
      </c>
      <c r="M22" s="243">
        <f t="shared" si="0"/>
        <v>24</v>
      </c>
      <c r="N22" s="229">
        <v>10</v>
      </c>
    </row>
    <row r="23" spans="1:14" ht="18.75">
      <c r="A23" s="62" t="s">
        <v>288</v>
      </c>
      <c r="B23" s="49" t="s">
        <v>22</v>
      </c>
      <c r="C23" s="48" t="s">
        <v>16</v>
      </c>
      <c r="D23" s="66" t="s">
        <v>76</v>
      </c>
      <c r="E23" s="48" t="s">
        <v>282</v>
      </c>
      <c r="F23" s="115">
        <v>0</v>
      </c>
      <c r="G23" s="116">
        <v>0</v>
      </c>
      <c r="H23" s="116">
        <v>7</v>
      </c>
      <c r="I23" s="116">
        <v>3.7</v>
      </c>
      <c r="J23" s="116">
        <v>4</v>
      </c>
      <c r="K23" s="116">
        <v>7.7</v>
      </c>
      <c r="L23" s="116">
        <v>1</v>
      </c>
      <c r="M23" s="243">
        <f t="shared" si="0"/>
        <v>23.4</v>
      </c>
      <c r="N23" s="229">
        <v>11</v>
      </c>
    </row>
    <row r="24" spans="1:14" ht="18.75">
      <c r="A24" s="62">
        <v>72</v>
      </c>
      <c r="B24" s="49" t="s">
        <v>22</v>
      </c>
      <c r="C24" s="48" t="s">
        <v>16</v>
      </c>
      <c r="D24" s="66" t="s">
        <v>76</v>
      </c>
      <c r="E24" s="48" t="s">
        <v>302</v>
      </c>
      <c r="F24" s="115">
        <v>0</v>
      </c>
      <c r="G24" s="116">
        <v>4</v>
      </c>
      <c r="H24" s="116">
        <v>0</v>
      </c>
      <c r="I24" s="116">
        <v>8.7</v>
      </c>
      <c r="J24" s="116">
        <v>1.3</v>
      </c>
      <c r="K24" s="116">
        <v>7.3</v>
      </c>
      <c r="L24" s="116">
        <v>1</v>
      </c>
      <c r="M24" s="243">
        <f t="shared" si="0"/>
        <v>22.3</v>
      </c>
      <c r="N24" s="229">
        <v>12</v>
      </c>
    </row>
    <row r="25" spans="1:14" ht="18.75">
      <c r="A25" s="62">
        <v>312</v>
      </c>
      <c r="B25" s="49" t="s">
        <v>22</v>
      </c>
      <c r="C25" s="48" t="s">
        <v>16</v>
      </c>
      <c r="D25" s="66" t="s">
        <v>76</v>
      </c>
      <c r="E25" s="48" t="s">
        <v>128</v>
      </c>
      <c r="F25" s="115">
        <v>0</v>
      </c>
      <c r="G25" s="116">
        <v>3.3</v>
      </c>
      <c r="H25" s="116">
        <v>8</v>
      </c>
      <c r="I25" s="116">
        <v>7.3</v>
      </c>
      <c r="J25" s="116">
        <v>3.7</v>
      </c>
      <c r="K25" s="116">
        <v>0</v>
      </c>
      <c r="L25" s="116">
        <v>0</v>
      </c>
      <c r="M25" s="243">
        <f t="shared" si="0"/>
        <v>22.3</v>
      </c>
      <c r="N25" s="229">
        <v>12</v>
      </c>
    </row>
    <row r="26" spans="1:14" ht="18.75">
      <c r="A26" s="62">
        <v>532</v>
      </c>
      <c r="B26" s="49" t="s">
        <v>22</v>
      </c>
      <c r="C26" s="48" t="s">
        <v>16</v>
      </c>
      <c r="D26" s="66" t="s">
        <v>76</v>
      </c>
      <c r="E26" s="48" t="s">
        <v>133</v>
      </c>
      <c r="F26" s="115">
        <v>0</v>
      </c>
      <c r="G26" s="116">
        <v>5</v>
      </c>
      <c r="H26" s="116">
        <v>0</v>
      </c>
      <c r="I26" s="116">
        <v>5.3</v>
      </c>
      <c r="J26" s="116">
        <v>3.7</v>
      </c>
      <c r="K26" s="116">
        <v>6</v>
      </c>
      <c r="L26" s="116">
        <v>0</v>
      </c>
      <c r="M26" s="243">
        <f t="shared" si="0"/>
        <v>20</v>
      </c>
      <c r="N26" s="229">
        <v>14</v>
      </c>
    </row>
    <row r="27" spans="1:14" ht="18.75">
      <c r="A27" s="62">
        <v>72</v>
      </c>
      <c r="B27" s="49" t="s">
        <v>22</v>
      </c>
      <c r="C27" s="48" t="s">
        <v>16</v>
      </c>
      <c r="D27" s="66" t="s">
        <v>76</v>
      </c>
      <c r="E27" s="48" t="s">
        <v>40</v>
      </c>
      <c r="F27" s="115">
        <v>0</v>
      </c>
      <c r="G27" s="116">
        <v>5</v>
      </c>
      <c r="H27" s="116">
        <v>6</v>
      </c>
      <c r="I27" s="116">
        <v>5.3</v>
      </c>
      <c r="J27" s="116">
        <v>3.3</v>
      </c>
      <c r="K27" s="116">
        <v>0</v>
      </c>
      <c r="L27" s="116">
        <v>0</v>
      </c>
      <c r="M27" s="243">
        <f t="shared" si="0"/>
        <v>19.6</v>
      </c>
      <c r="N27" s="229">
        <v>14</v>
      </c>
    </row>
    <row r="28" spans="1:14" ht="19.5" thickBot="1">
      <c r="A28" s="63">
        <v>145</v>
      </c>
      <c r="B28" s="59" t="s">
        <v>22</v>
      </c>
      <c r="C28" s="58" t="s">
        <v>16</v>
      </c>
      <c r="D28" s="224" t="s">
        <v>76</v>
      </c>
      <c r="E28" s="58" t="s">
        <v>193</v>
      </c>
      <c r="F28" s="226">
        <v>0</v>
      </c>
      <c r="G28" s="225">
        <v>0</v>
      </c>
      <c r="H28" s="225">
        <v>7</v>
      </c>
      <c r="I28" s="225">
        <v>6.3</v>
      </c>
      <c r="J28" s="225">
        <v>3.7</v>
      </c>
      <c r="K28" s="225">
        <v>0</v>
      </c>
      <c r="L28" s="225">
        <v>1</v>
      </c>
      <c r="M28" s="249">
        <f t="shared" si="0"/>
        <v>18</v>
      </c>
      <c r="N28" s="242">
        <v>16</v>
      </c>
    </row>
    <row r="29" spans="1:14" ht="19.5" thickTop="1">
      <c r="A29" s="64" t="s">
        <v>276</v>
      </c>
      <c r="B29" s="57" t="s">
        <v>22</v>
      </c>
      <c r="C29" s="56" t="s">
        <v>44</v>
      </c>
      <c r="D29" s="91" t="s">
        <v>77</v>
      </c>
      <c r="E29" s="56" t="s">
        <v>352</v>
      </c>
      <c r="F29" s="118">
        <v>0.00017013888888888886</v>
      </c>
      <c r="G29" s="119">
        <v>15.3</v>
      </c>
      <c r="H29" s="119">
        <v>11.3</v>
      </c>
      <c r="I29" s="119">
        <v>17.3</v>
      </c>
      <c r="J29" s="119">
        <v>12.3</v>
      </c>
      <c r="K29" s="119">
        <v>11.3</v>
      </c>
      <c r="L29" s="119">
        <v>1</v>
      </c>
      <c r="M29" s="244">
        <f>G29+H29+I29+J29+K29+L29</f>
        <v>68.5</v>
      </c>
      <c r="N29" s="235">
        <v>1</v>
      </c>
    </row>
    <row r="30" spans="1:14" ht="18.75">
      <c r="A30" s="62" t="s">
        <v>276</v>
      </c>
      <c r="B30" s="49" t="s">
        <v>22</v>
      </c>
      <c r="C30" s="48" t="s">
        <v>44</v>
      </c>
      <c r="D30" s="66" t="s">
        <v>77</v>
      </c>
      <c r="E30" s="48" t="s">
        <v>61</v>
      </c>
      <c r="F30" s="115">
        <v>0.00018055555555555555</v>
      </c>
      <c r="G30" s="116">
        <v>15.3</v>
      </c>
      <c r="H30" s="116">
        <v>11.3</v>
      </c>
      <c r="I30" s="116">
        <v>17.3</v>
      </c>
      <c r="J30" s="116">
        <v>12.3</v>
      </c>
      <c r="K30" s="116">
        <v>11.3</v>
      </c>
      <c r="L30" s="116">
        <v>1</v>
      </c>
      <c r="M30" s="243">
        <f t="shared" si="0"/>
        <v>68.5</v>
      </c>
      <c r="N30" s="229">
        <v>2</v>
      </c>
    </row>
    <row r="31" spans="1:14" ht="19.5" thickBot="1">
      <c r="A31" s="274" t="s">
        <v>276</v>
      </c>
      <c r="B31" s="275" t="s">
        <v>22</v>
      </c>
      <c r="C31" s="276" t="s">
        <v>44</v>
      </c>
      <c r="D31" s="277" t="s">
        <v>77</v>
      </c>
      <c r="E31" s="276" t="s">
        <v>45</v>
      </c>
      <c r="F31" s="149">
        <v>0.00021018518518518521</v>
      </c>
      <c r="G31" s="147">
        <v>15.3</v>
      </c>
      <c r="H31" s="147">
        <v>11.3</v>
      </c>
      <c r="I31" s="147">
        <v>17.3</v>
      </c>
      <c r="J31" s="147">
        <v>12.3</v>
      </c>
      <c r="K31" s="147">
        <v>11.3</v>
      </c>
      <c r="L31" s="147">
        <v>1</v>
      </c>
      <c r="M31" s="278">
        <f t="shared" si="0"/>
        <v>68.5</v>
      </c>
      <c r="N31" s="230">
        <v>3</v>
      </c>
    </row>
    <row r="32" spans="1:14" ht="18.75">
      <c r="A32" s="61">
        <v>88</v>
      </c>
      <c r="B32" s="52" t="s">
        <v>22</v>
      </c>
      <c r="C32" s="51" t="s">
        <v>44</v>
      </c>
      <c r="D32" s="227" t="s">
        <v>77</v>
      </c>
      <c r="E32" s="51" t="s">
        <v>252</v>
      </c>
      <c r="F32" s="218">
        <v>0.0004395833333333333</v>
      </c>
      <c r="G32" s="200">
        <v>15.3</v>
      </c>
      <c r="H32" s="200">
        <v>11.3</v>
      </c>
      <c r="I32" s="200">
        <v>13</v>
      </c>
      <c r="J32" s="200">
        <v>5</v>
      </c>
      <c r="K32" s="200">
        <v>11.3</v>
      </c>
      <c r="L32" s="200">
        <v>0</v>
      </c>
      <c r="M32" s="245">
        <f t="shared" si="0"/>
        <v>55.900000000000006</v>
      </c>
      <c r="N32" s="228">
        <v>4</v>
      </c>
    </row>
    <row r="33" spans="1:14" ht="18.75">
      <c r="A33" s="252">
        <v>186</v>
      </c>
      <c r="B33" s="253" t="s">
        <v>22</v>
      </c>
      <c r="C33" s="254" t="s">
        <v>44</v>
      </c>
      <c r="D33" s="255" t="s">
        <v>77</v>
      </c>
      <c r="E33" s="254" t="s">
        <v>72</v>
      </c>
      <c r="F33" s="161">
        <v>0.0003802083333333333</v>
      </c>
      <c r="G33" s="146">
        <v>15.3</v>
      </c>
      <c r="H33" s="146">
        <v>11.3</v>
      </c>
      <c r="I33" s="146">
        <v>14.7</v>
      </c>
      <c r="J33" s="146">
        <v>0</v>
      </c>
      <c r="K33" s="146">
        <v>8.7</v>
      </c>
      <c r="L33" s="146">
        <v>0</v>
      </c>
      <c r="M33" s="256">
        <f t="shared" si="0"/>
        <v>50</v>
      </c>
      <c r="N33" s="257">
        <v>5</v>
      </c>
    </row>
    <row r="34" spans="1:14" ht="18.75">
      <c r="A34" s="62" t="s">
        <v>276</v>
      </c>
      <c r="B34" s="49" t="s">
        <v>22</v>
      </c>
      <c r="C34" s="48" t="s">
        <v>44</v>
      </c>
      <c r="D34" s="66" t="s">
        <v>77</v>
      </c>
      <c r="E34" s="48" t="s">
        <v>293</v>
      </c>
      <c r="F34" s="115">
        <v>0.0006751157407407408</v>
      </c>
      <c r="G34" s="116">
        <v>15.3</v>
      </c>
      <c r="H34" s="116">
        <v>0</v>
      </c>
      <c r="I34" s="116">
        <v>17.3</v>
      </c>
      <c r="J34" s="116">
        <v>5.3</v>
      </c>
      <c r="K34" s="116">
        <v>7.7</v>
      </c>
      <c r="L34" s="116">
        <v>0</v>
      </c>
      <c r="M34" s="243">
        <f t="shared" si="0"/>
        <v>45.6</v>
      </c>
      <c r="N34" s="229">
        <v>6</v>
      </c>
    </row>
    <row r="35" spans="1:14" ht="18.75">
      <c r="A35" s="62" t="s">
        <v>276</v>
      </c>
      <c r="B35" s="49" t="s">
        <v>22</v>
      </c>
      <c r="C35" s="48" t="s">
        <v>44</v>
      </c>
      <c r="D35" s="66" t="s">
        <v>77</v>
      </c>
      <c r="E35" s="48" t="s">
        <v>294</v>
      </c>
      <c r="F35" s="115">
        <v>0.0005989583333333334</v>
      </c>
      <c r="G35" s="116">
        <v>15.3</v>
      </c>
      <c r="H35" s="116">
        <v>0</v>
      </c>
      <c r="I35" s="116">
        <v>15.3</v>
      </c>
      <c r="J35" s="116">
        <v>3.3</v>
      </c>
      <c r="K35" s="116">
        <v>9.7</v>
      </c>
      <c r="L35" s="116">
        <v>1</v>
      </c>
      <c r="M35" s="243">
        <f t="shared" si="0"/>
        <v>44.599999999999994</v>
      </c>
      <c r="N35" s="229">
        <v>7</v>
      </c>
    </row>
    <row r="36" spans="1:14" ht="18.75">
      <c r="A36" s="62" t="s">
        <v>276</v>
      </c>
      <c r="B36" s="49" t="s">
        <v>22</v>
      </c>
      <c r="C36" s="48" t="s">
        <v>44</v>
      </c>
      <c r="D36" s="66" t="s">
        <v>77</v>
      </c>
      <c r="E36" s="48" t="s">
        <v>56</v>
      </c>
      <c r="F36" s="115">
        <v>0</v>
      </c>
      <c r="G36" s="47">
        <v>6</v>
      </c>
      <c r="H36" s="116">
        <v>8</v>
      </c>
      <c r="I36" s="116">
        <v>13</v>
      </c>
      <c r="J36" s="116">
        <v>5.3</v>
      </c>
      <c r="K36" s="116">
        <v>7.7</v>
      </c>
      <c r="L36" s="116">
        <v>1</v>
      </c>
      <c r="M36" s="243">
        <f t="shared" si="0"/>
        <v>41</v>
      </c>
      <c r="N36" s="229">
        <v>8</v>
      </c>
    </row>
    <row r="37" spans="1:14" ht="18.75">
      <c r="A37" s="62">
        <v>535</v>
      </c>
      <c r="B37" s="49" t="s">
        <v>22</v>
      </c>
      <c r="C37" s="48" t="s">
        <v>44</v>
      </c>
      <c r="D37" s="66" t="s">
        <v>77</v>
      </c>
      <c r="E37" s="48" t="s">
        <v>306</v>
      </c>
      <c r="F37" s="115">
        <v>0</v>
      </c>
      <c r="G37" s="116">
        <v>5</v>
      </c>
      <c r="H37" s="116">
        <v>11.3</v>
      </c>
      <c r="I37" s="116">
        <v>13.7</v>
      </c>
      <c r="J37" s="116">
        <v>5.3</v>
      </c>
      <c r="K37" s="116">
        <v>0</v>
      </c>
      <c r="L37" s="116">
        <v>1</v>
      </c>
      <c r="M37" s="243">
        <f>G37+H37+I37+J37+K37+L37</f>
        <v>36.3</v>
      </c>
      <c r="N37" s="229">
        <v>9</v>
      </c>
    </row>
    <row r="38" spans="1:14" ht="18.75">
      <c r="A38" s="62" t="s">
        <v>276</v>
      </c>
      <c r="B38" s="49" t="s">
        <v>22</v>
      </c>
      <c r="C38" s="48" t="s">
        <v>44</v>
      </c>
      <c r="D38" s="66" t="s">
        <v>77</v>
      </c>
      <c r="E38" s="48" t="s">
        <v>324</v>
      </c>
      <c r="F38" s="115">
        <v>0</v>
      </c>
      <c r="G38" s="47">
        <v>3</v>
      </c>
      <c r="H38" s="116">
        <v>3</v>
      </c>
      <c r="I38" s="116">
        <v>9.7</v>
      </c>
      <c r="J38" s="116">
        <v>7</v>
      </c>
      <c r="K38" s="116">
        <v>7.7</v>
      </c>
      <c r="L38" s="116">
        <v>1</v>
      </c>
      <c r="M38" s="243">
        <f aca="true" t="shared" si="1" ref="M38:M66">G38+H38+I38+J38+K38+L38</f>
        <v>31.4</v>
      </c>
      <c r="N38" s="229">
        <v>10</v>
      </c>
    </row>
    <row r="39" spans="1:14" ht="18.75">
      <c r="A39" s="62">
        <v>88</v>
      </c>
      <c r="B39" s="49" t="s">
        <v>22</v>
      </c>
      <c r="C39" s="48" t="s">
        <v>44</v>
      </c>
      <c r="D39" s="66" t="s">
        <v>77</v>
      </c>
      <c r="E39" s="48" t="s">
        <v>256</v>
      </c>
      <c r="F39" s="115">
        <v>0</v>
      </c>
      <c r="G39" s="116">
        <v>5</v>
      </c>
      <c r="H39" s="116">
        <v>11.3</v>
      </c>
      <c r="I39" s="116">
        <v>10</v>
      </c>
      <c r="J39" s="116">
        <v>3.3</v>
      </c>
      <c r="K39" s="116">
        <v>0</v>
      </c>
      <c r="L39" s="116">
        <v>1</v>
      </c>
      <c r="M39" s="243">
        <f t="shared" si="1"/>
        <v>30.6</v>
      </c>
      <c r="N39" s="229">
        <v>10</v>
      </c>
    </row>
    <row r="40" spans="1:14" ht="18.75">
      <c r="A40" s="62">
        <v>88</v>
      </c>
      <c r="B40" s="49" t="s">
        <v>22</v>
      </c>
      <c r="C40" s="48" t="s">
        <v>44</v>
      </c>
      <c r="D40" s="66" t="s">
        <v>77</v>
      </c>
      <c r="E40" s="48" t="s">
        <v>253</v>
      </c>
      <c r="F40" s="115">
        <v>0</v>
      </c>
      <c r="G40" s="116">
        <v>5</v>
      </c>
      <c r="H40" s="116">
        <v>7</v>
      </c>
      <c r="I40" s="116">
        <v>5</v>
      </c>
      <c r="J40" s="116">
        <v>0</v>
      </c>
      <c r="K40" s="116">
        <v>8.3</v>
      </c>
      <c r="L40" s="116">
        <v>0</v>
      </c>
      <c r="M40" s="243">
        <f t="shared" si="1"/>
        <v>25.3</v>
      </c>
      <c r="N40" s="229">
        <v>12</v>
      </c>
    </row>
    <row r="41" spans="1:14" ht="18.75">
      <c r="A41" s="62">
        <v>535</v>
      </c>
      <c r="B41" s="49" t="s">
        <v>22</v>
      </c>
      <c r="C41" s="48" t="s">
        <v>44</v>
      </c>
      <c r="D41" s="66" t="s">
        <v>77</v>
      </c>
      <c r="E41" s="48" t="s">
        <v>307</v>
      </c>
      <c r="F41" s="115">
        <v>0</v>
      </c>
      <c r="G41" s="116">
        <v>6</v>
      </c>
      <c r="H41" s="116">
        <v>7</v>
      </c>
      <c r="I41" s="116">
        <v>0</v>
      </c>
      <c r="J41" s="116">
        <v>5.3</v>
      </c>
      <c r="K41" s="116">
        <v>0</v>
      </c>
      <c r="L41" s="116">
        <v>1</v>
      </c>
      <c r="M41" s="243">
        <f>G41+H41+I41+J41+K41+L41</f>
        <v>19.3</v>
      </c>
      <c r="N41" s="229">
        <v>13</v>
      </c>
    </row>
    <row r="42" spans="1:14" ht="18.75">
      <c r="A42" s="62">
        <v>88</v>
      </c>
      <c r="B42" s="49" t="s">
        <v>22</v>
      </c>
      <c r="C42" s="48" t="s">
        <v>44</v>
      </c>
      <c r="D42" s="66" t="s">
        <v>77</v>
      </c>
      <c r="E42" s="48" t="s">
        <v>255</v>
      </c>
      <c r="F42" s="115">
        <v>0</v>
      </c>
      <c r="G42" s="116">
        <v>5</v>
      </c>
      <c r="H42" s="116">
        <v>0</v>
      </c>
      <c r="I42" s="116">
        <v>4.7</v>
      </c>
      <c r="J42" s="116">
        <v>3</v>
      </c>
      <c r="K42" s="116">
        <v>4.3</v>
      </c>
      <c r="L42" s="116">
        <v>1</v>
      </c>
      <c r="M42" s="243">
        <f t="shared" si="1"/>
        <v>18</v>
      </c>
      <c r="N42" s="229">
        <v>14</v>
      </c>
    </row>
    <row r="43" spans="1:14" ht="18.75">
      <c r="A43" s="62" t="s">
        <v>276</v>
      </c>
      <c r="B43" s="49" t="s">
        <v>22</v>
      </c>
      <c r="C43" s="48" t="s">
        <v>44</v>
      </c>
      <c r="D43" s="66" t="s">
        <v>77</v>
      </c>
      <c r="E43" s="48" t="s">
        <v>325</v>
      </c>
      <c r="F43" s="115">
        <v>0</v>
      </c>
      <c r="G43" s="47">
        <v>9</v>
      </c>
      <c r="H43" s="116">
        <v>7</v>
      </c>
      <c r="I43" s="116">
        <v>0</v>
      </c>
      <c r="J43" s="116">
        <v>0</v>
      </c>
      <c r="K43" s="116">
        <v>0</v>
      </c>
      <c r="L43" s="116">
        <v>1</v>
      </c>
      <c r="M43" s="243">
        <f t="shared" si="1"/>
        <v>17</v>
      </c>
      <c r="N43" s="229">
        <v>15</v>
      </c>
    </row>
    <row r="44" spans="1:14" ht="19.5" thickBot="1">
      <c r="A44" s="250" t="s">
        <v>276</v>
      </c>
      <c r="B44" s="232" t="s">
        <v>22</v>
      </c>
      <c r="C44" s="231" t="s">
        <v>44</v>
      </c>
      <c r="D44" s="233" t="s">
        <v>77</v>
      </c>
      <c r="E44" s="231" t="s">
        <v>295</v>
      </c>
      <c r="F44" s="234">
        <v>0</v>
      </c>
      <c r="G44" s="145">
        <v>0</v>
      </c>
      <c r="H44" s="145">
        <v>8</v>
      </c>
      <c r="I44" s="145">
        <v>3.3</v>
      </c>
      <c r="J44" s="145">
        <v>4</v>
      </c>
      <c r="K44" s="145">
        <v>0</v>
      </c>
      <c r="L44" s="145">
        <v>1</v>
      </c>
      <c r="M44" s="248">
        <f t="shared" si="1"/>
        <v>16.3</v>
      </c>
      <c r="N44" s="257">
        <v>16</v>
      </c>
    </row>
    <row r="45" spans="1:14" ht="18.75">
      <c r="A45" s="61">
        <v>128</v>
      </c>
      <c r="B45" s="52" t="s">
        <v>22</v>
      </c>
      <c r="C45" s="51" t="s">
        <v>16</v>
      </c>
      <c r="D45" s="227" t="s">
        <v>77</v>
      </c>
      <c r="E45" s="51" t="s">
        <v>268</v>
      </c>
      <c r="F45" s="218">
        <v>0.0006282407407407407</v>
      </c>
      <c r="G45" s="200">
        <v>15.3</v>
      </c>
      <c r="H45" s="200">
        <v>11.3</v>
      </c>
      <c r="I45" s="200">
        <v>17.3</v>
      </c>
      <c r="J45" s="200">
        <v>5</v>
      </c>
      <c r="K45" s="200">
        <v>8</v>
      </c>
      <c r="L45" s="200">
        <v>1</v>
      </c>
      <c r="M45" s="245">
        <f t="shared" si="1"/>
        <v>57.900000000000006</v>
      </c>
      <c r="N45" s="228">
        <v>1</v>
      </c>
    </row>
    <row r="46" spans="1:14" ht="18.75">
      <c r="A46" s="62">
        <v>162</v>
      </c>
      <c r="B46" s="49" t="s">
        <v>22</v>
      </c>
      <c r="C46" s="48" t="s">
        <v>16</v>
      </c>
      <c r="D46" s="66" t="s">
        <v>77</v>
      </c>
      <c r="E46" s="48" t="s">
        <v>112</v>
      </c>
      <c r="F46" s="115">
        <v>0</v>
      </c>
      <c r="G46" s="116">
        <v>5</v>
      </c>
      <c r="H46" s="116">
        <v>11.3</v>
      </c>
      <c r="I46" s="116">
        <v>13</v>
      </c>
      <c r="J46" s="116">
        <v>8.3</v>
      </c>
      <c r="K46" s="116">
        <v>11</v>
      </c>
      <c r="L46" s="116">
        <v>1</v>
      </c>
      <c r="M46" s="243">
        <f t="shared" si="1"/>
        <v>49.6</v>
      </c>
      <c r="N46" s="229">
        <v>2</v>
      </c>
    </row>
    <row r="47" spans="1:14" ht="19.5" thickBot="1">
      <c r="A47" s="65">
        <v>162</v>
      </c>
      <c r="B47" s="54" t="s">
        <v>22</v>
      </c>
      <c r="C47" s="53" t="s">
        <v>16</v>
      </c>
      <c r="D47" s="212" t="s">
        <v>77</v>
      </c>
      <c r="E47" s="53" t="s">
        <v>111</v>
      </c>
      <c r="F47" s="120">
        <v>0.0010127314814814814</v>
      </c>
      <c r="G47" s="121">
        <v>15.3</v>
      </c>
      <c r="H47" s="121">
        <v>10.3</v>
      </c>
      <c r="I47" s="121">
        <v>11.7</v>
      </c>
      <c r="J47" s="121">
        <v>8.3</v>
      </c>
      <c r="K47" s="121">
        <v>0</v>
      </c>
      <c r="L47" s="121">
        <v>1</v>
      </c>
      <c r="M47" s="247">
        <f t="shared" si="1"/>
        <v>46.599999999999994</v>
      </c>
      <c r="N47" s="230">
        <v>3</v>
      </c>
    </row>
    <row r="48" spans="1:14" ht="18.75">
      <c r="A48" s="64">
        <v>128</v>
      </c>
      <c r="B48" s="57" t="s">
        <v>22</v>
      </c>
      <c r="C48" s="56" t="s">
        <v>16</v>
      </c>
      <c r="D48" s="91" t="s">
        <v>77</v>
      </c>
      <c r="E48" s="56" t="s">
        <v>269</v>
      </c>
      <c r="F48" s="118">
        <v>0.0006516203703703702</v>
      </c>
      <c r="G48" s="119">
        <v>15.3</v>
      </c>
      <c r="H48" s="119">
        <v>0</v>
      </c>
      <c r="I48" s="119">
        <v>17</v>
      </c>
      <c r="J48" s="119">
        <v>3.3</v>
      </c>
      <c r="K48" s="119">
        <v>9.7</v>
      </c>
      <c r="L48" s="119">
        <v>1</v>
      </c>
      <c r="M48" s="244">
        <f t="shared" si="1"/>
        <v>46.3</v>
      </c>
      <c r="N48" s="235">
        <v>4</v>
      </c>
    </row>
    <row r="49" spans="1:14" ht="18.75">
      <c r="A49" s="62">
        <v>145</v>
      </c>
      <c r="B49" s="49" t="s">
        <v>22</v>
      </c>
      <c r="C49" s="48" t="s">
        <v>16</v>
      </c>
      <c r="D49" s="66" t="s">
        <v>77</v>
      </c>
      <c r="E49" s="48" t="s">
        <v>190</v>
      </c>
      <c r="F49" s="115">
        <v>0.000918287037037037</v>
      </c>
      <c r="G49" s="116">
        <v>15.3</v>
      </c>
      <c r="H49" s="116">
        <v>0</v>
      </c>
      <c r="I49" s="116">
        <v>10</v>
      </c>
      <c r="J49" s="116">
        <v>3</v>
      </c>
      <c r="K49" s="116">
        <v>10</v>
      </c>
      <c r="L49" s="116">
        <v>1</v>
      </c>
      <c r="M49" s="243">
        <f t="shared" si="1"/>
        <v>39.3</v>
      </c>
      <c r="N49" s="229">
        <v>5</v>
      </c>
    </row>
    <row r="50" spans="1:14" ht="18.75">
      <c r="A50" s="62" t="s">
        <v>288</v>
      </c>
      <c r="B50" s="49" t="s">
        <v>22</v>
      </c>
      <c r="C50" s="48" t="s">
        <v>16</v>
      </c>
      <c r="D50" s="66" t="s">
        <v>77</v>
      </c>
      <c r="E50" s="48" t="s">
        <v>278</v>
      </c>
      <c r="F50" s="115">
        <v>0</v>
      </c>
      <c r="G50" s="116">
        <v>0</v>
      </c>
      <c r="H50" s="116">
        <v>0</v>
      </c>
      <c r="I50" s="116">
        <v>17.3</v>
      </c>
      <c r="J50" s="116">
        <v>8.3</v>
      </c>
      <c r="K50" s="116">
        <v>11.3</v>
      </c>
      <c r="L50" s="116">
        <v>1</v>
      </c>
      <c r="M50" s="243">
        <f t="shared" si="1"/>
        <v>37.900000000000006</v>
      </c>
      <c r="N50" s="229">
        <v>6</v>
      </c>
    </row>
    <row r="51" spans="1:14" ht="18.75">
      <c r="A51" s="62" t="s">
        <v>288</v>
      </c>
      <c r="B51" s="49" t="s">
        <v>22</v>
      </c>
      <c r="C51" s="48" t="s">
        <v>16</v>
      </c>
      <c r="D51" s="66" t="s">
        <v>77</v>
      </c>
      <c r="E51" s="48" t="s">
        <v>280</v>
      </c>
      <c r="F51" s="115">
        <v>0.0008199074074074075</v>
      </c>
      <c r="G51" s="116">
        <v>15.3</v>
      </c>
      <c r="H51" s="116">
        <v>11.3</v>
      </c>
      <c r="I51" s="116">
        <v>10</v>
      </c>
      <c r="J51" s="116">
        <v>0</v>
      </c>
      <c r="K51" s="116">
        <v>0</v>
      </c>
      <c r="L51" s="116">
        <v>0</v>
      </c>
      <c r="M51" s="243">
        <f t="shared" si="1"/>
        <v>36.6</v>
      </c>
      <c r="N51" s="229">
        <v>7</v>
      </c>
    </row>
    <row r="52" spans="1:14" ht="18.75">
      <c r="A52" s="62">
        <v>532</v>
      </c>
      <c r="B52" s="49" t="s">
        <v>22</v>
      </c>
      <c r="C52" s="48" t="s">
        <v>16</v>
      </c>
      <c r="D52" s="66" t="s">
        <v>77</v>
      </c>
      <c r="E52" s="48" t="s">
        <v>135</v>
      </c>
      <c r="F52" s="115">
        <v>0</v>
      </c>
      <c r="G52" s="116">
        <v>5</v>
      </c>
      <c r="H52" s="116">
        <v>6.3</v>
      </c>
      <c r="I52" s="116">
        <v>9</v>
      </c>
      <c r="J52" s="116">
        <v>5</v>
      </c>
      <c r="K52" s="116">
        <v>11</v>
      </c>
      <c r="L52" s="116">
        <v>1</v>
      </c>
      <c r="M52" s="243">
        <f t="shared" si="1"/>
        <v>37.3</v>
      </c>
      <c r="N52" s="229">
        <v>8</v>
      </c>
    </row>
    <row r="53" spans="1:14" ht="18.75">
      <c r="A53" s="62">
        <v>156</v>
      </c>
      <c r="B53" s="49" t="s">
        <v>22</v>
      </c>
      <c r="C53" s="48" t="s">
        <v>16</v>
      </c>
      <c r="D53" s="66" t="s">
        <v>77</v>
      </c>
      <c r="E53" s="48" t="s">
        <v>23</v>
      </c>
      <c r="F53" s="115">
        <v>0</v>
      </c>
      <c r="G53" s="116">
        <v>5</v>
      </c>
      <c r="H53" s="116">
        <v>11.3</v>
      </c>
      <c r="I53" s="116">
        <v>11</v>
      </c>
      <c r="J53" s="116">
        <v>8</v>
      </c>
      <c r="K53" s="116">
        <v>0</v>
      </c>
      <c r="L53" s="116">
        <v>1</v>
      </c>
      <c r="M53" s="243">
        <f t="shared" si="1"/>
        <v>36.3</v>
      </c>
      <c r="N53" s="229">
        <v>9</v>
      </c>
    </row>
    <row r="54" spans="1:14" ht="18.75">
      <c r="A54" s="62">
        <v>145</v>
      </c>
      <c r="B54" s="49" t="s">
        <v>22</v>
      </c>
      <c r="C54" s="48" t="s">
        <v>16</v>
      </c>
      <c r="D54" s="66" t="s">
        <v>77</v>
      </c>
      <c r="E54" s="48" t="s">
        <v>191</v>
      </c>
      <c r="F54" s="115">
        <v>0</v>
      </c>
      <c r="G54" s="116">
        <v>4.7</v>
      </c>
      <c r="H54" s="116">
        <v>11.3</v>
      </c>
      <c r="I54" s="116">
        <v>12</v>
      </c>
      <c r="J54" s="116">
        <v>0</v>
      </c>
      <c r="K54" s="116">
        <v>7.3</v>
      </c>
      <c r="L54" s="116">
        <v>0</v>
      </c>
      <c r="M54" s="243">
        <f t="shared" si="1"/>
        <v>35.3</v>
      </c>
      <c r="N54" s="229">
        <v>10</v>
      </c>
    </row>
    <row r="55" spans="1:14" ht="18.75">
      <c r="A55" s="62">
        <v>532</v>
      </c>
      <c r="B55" s="49" t="s">
        <v>22</v>
      </c>
      <c r="C55" s="48" t="s">
        <v>16</v>
      </c>
      <c r="D55" s="66" t="s">
        <v>77</v>
      </c>
      <c r="E55" s="48" t="s">
        <v>134</v>
      </c>
      <c r="F55" s="115">
        <v>0</v>
      </c>
      <c r="G55" s="116">
        <v>6</v>
      </c>
      <c r="H55" s="116">
        <v>8.3</v>
      </c>
      <c r="I55" s="116">
        <v>9</v>
      </c>
      <c r="J55" s="116">
        <v>3</v>
      </c>
      <c r="K55" s="116">
        <v>7.7</v>
      </c>
      <c r="L55" s="116">
        <v>1</v>
      </c>
      <c r="M55" s="243">
        <f t="shared" si="1"/>
        <v>35</v>
      </c>
      <c r="N55" s="229">
        <v>10</v>
      </c>
    </row>
    <row r="56" spans="1:14" ht="18.75">
      <c r="A56" s="62">
        <v>156</v>
      </c>
      <c r="B56" s="49" t="s">
        <v>22</v>
      </c>
      <c r="C56" s="48" t="s">
        <v>16</v>
      </c>
      <c r="D56" s="66" t="s">
        <v>77</v>
      </c>
      <c r="E56" s="48" t="s">
        <v>161</v>
      </c>
      <c r="F56" s="115">
        <v>0</v>
      </c>
      <c r="G56" s="116">
        <v>5</v>
      </c>
      <c r="H56" s="116">
        <v>8</v>
      </c>
      <c r="I56" s="116">
        <v>10</v>
      </c>
      <c r="J56" s="116">
        <v>3.7</v>
      </c>
      <c r="K56" s="116">
        <v>6.7</v>
      </c>
      <c r="L56" s="116">
        <v>1</v>
      </c>
      <c r="M56" s="243">
        <f t="shared" si="1"/>
        <v>34.4</v>
      </c>
      <c r="N56" s="229">
        <v>12</v>
      </c>
    </row>
    <row r="57" spans="1:14" ht="18.75">
      <c r="A57" s="62">
        <v>156</v>
      </c>
      <c r="B57" s="49" t="s">
        <v>22</v>
      </c>
      <c r="C57" s="48" t="s">
        <v>16</v>
      </c>
      <c r="D57" s="66" t="s">
        <v>77</v>
      </c>
      <c r="E57" s="48" t="s">
        <v>21</v>
      </c>
      <c r="F57" s="115">
        <v>0</v>
      </c>
      <c r="G57" s="116">
        <v>5</v>
      </c>
      <c r="H57" s="116">
        <v>5.3</v>
      </c>
      <c r="I57" s="116">
        <v>9.3</v>
      </c>
      <c r="J57" s="116">
        <v>3.7</v>
      </c>
      <c r="K57" s="116">
        <v>10</v>
      </c>
      <c r="L57" s="116">
        <v>1</v>
      </c>
      <c r="M57" s="243">
        <f t="shared" si="1"/>
        <v>34.3</v>
      </c>
      <c r="N57" s="229">
        <v>12</v>
      </c>
    </row>
    <row r="58" spans="1:14" ht="18.75">
      <c r="A58" s="62" t="s">
        <v>288</v>
      </c>
      <c r="B58" s="49" t="s">
        <v>22</v>
      </c>
      <c r="C58" s="48" t="s">
        <v>16</v>
      </c>
      <c r="D58" s="66" t="s">
        <v>77</v>
      </c>
      <c r="E58" s="48" t="s">
        <v>279</v>
      </c>
      <c r="F58" s="115">
        <v>0</v>
      </c>
      <c r="G58" s="116">
        <v>4</v>
      </c>
      <c r="H58" s="116">
        <v>7</v>
      </c>
      <c r="I58" s="116">
        <v>10</v>
      </c>
      <c r="J58" s="116">
        <v>4</v>
      </c>
      <c r="K58" s="116">
        <v>7.7</v>
      </c>
      <c r="L58" s="116">
        <v>1</v>
      </c>
      <c r="M58" s="243">
        <f t="shared" si="1"/>
        <v>33.7</v>
      </c>
      <c r="N58" s="229">
        <v>12</v>
      </c>
    </row>
    <row r="59" spans="1:14" ht="18.75">
      <c r="A59" s="62">
        <v>162</v>
      </c>
      <c r="B59" s="49" t="s">
        <v>22</v>
      </c>
      <c r="C59" s="48" t="s">
        <v>16</v>
      </c>
      <c r="D59" s="66" t="s">
        <v>77</v>
      </c>
      <c r="E59" s="48" t="s">
        <v>159</v>
      </c>
      <c r="F59" s="115">
        <v>0</v>
      </c>
      <c r="G59" s="116">
        <v>13</v>
      </c>
      <c r="H59" s="116">
        <v>0</v>
      </c>
      <c r="I59" s="116">
        <v>0</v>
      </c>
      <c r="J59" s="116">
        <v>7</v>
      </c>
      <c r="K59" s="116">
        <v>11</v>
      </c>
      <c r="L59" s="116">
        <v>1</v>
      </c>
      <c r="M59" s="243">
        <f t="shared" si="1"/>
        <v>32</v>
      </c>
      <c r="N59" s="229">
        <v>15</v>
      </c>
    </row>
    <row r="60" spans="1:14" ht="18.75">
      <c r="A60" s="62">
        <v>145</v>
      </c>
      <c r="B60" s="49" t="s">
        <v>22</v>
      </c>
      <c r="C60" s="48" t="s">
        <v>16</v>
      </c>
      <c r="D60" s="66" t="s">
        <v>77</v>
      </c>
      <c r="E60" s="48" t="s">
        <v>194</v>
      </c>
      <c r="F60" s="115">
        <v>0</v>
      </c>
      <c r="G60" s="116">
        <v>5</v>
      </c>
      <c r="H60" s="116">
        <v>3.5</v>
      </c>
      <c r="I60" s="116">
        <v>11</v>
      </c>
      <c r="J60" s="116">
        <v>3.7</v>
      </c>
      <c r="K60" s="116">
        <v>4.7</v>
      </c>
      <c r="L60" s="116">
        <v>1</v>
      </c>
      <c r="M60" s="243">
        <f t="shared" si="1"/>
        <v>28.9</v>
      </c>
      <c r="N60" s="229">
        <v>16</v>
      </c>
    </row>
    <row r="61" spans="1:14" ht="18.75">
      <c r="A61" s="62">
        <v>145</v>
      </c>
      <c r="B61" s="49" t="s">
        <v>22</v>
      </c>
      <c r="C61" s="48" t="s">
        <v>16</v>
      </c>
      <c r="D61" s="66" t="s">
        <v>77</v>
      </c>
      <c r="E61" s="48" t="s">
        <v>192</v>
      </c>
      <c r="F61" s="115">
        <v>0</v>
      </c>
      <c r="G61" s="116">
        <v>3</v>
      </c>
      <c r="H61" s="116">
        <v>7.3</v>
      </c>
      <c r="I61" s="116">
        <v>10</v>
      </c>
      <c r="J61" s="116">
        <v>5</v>
      </c>
      <c r="K61" s="116">
        <v>0</v>
      </c>
      <c r="L61" s="116">
        <v>1</v>
      </c>
      <c r="M61" s="243">
        <f t="shared" si="1"/>
        <v>26.3</v>
      </c>
      <c r="N61" s="229">
        <v>17</v>
      </c>
    </row>
    <row r="62" spans="1:14" ht="18.75">
      <c r="A62" s="62">
        <v>128</v>
      </c>
      <c r="B62" s="49" t="s">
        <v>22</v>
      </c>
      <c r="C62" s="48" t="s">
        <v>16</v>
      </c>
      <c r="D62" s="66" t="s">
        <v>77</v>
      </c>
      <c r="E62" s="48" t="s">
        <v>60</v>
      </c>
      <c r="F62" s="115">
        <v>0</v>
      </c>
      <c r="G62" s="116">
        <v>5.3</v>
      </c>
      <c r="H62" s="116">
        <v>11.3</v>
      </c>
      <c r="I62" s="116">
        <v>0</v>
      </c>
      <c r="J62" s="116">
        <v>5</v>
      </c>
      <c r="K62" s="116">
        <v>3.3</v>
      </c>
      <c r="L62" s="116">
        <v>1</v>
      </c>
      <c r="M62" s="243">
        <f t="shared" si="1"/>
        <v>25.900000000000002</v>
      </c>
      <c r="N62" s="229">
        <v>17</v>
      </c>
    </row>
    <row r="63" spans="1:14" ht="18.75">
      <c r="A63" s="62">
        <v>128</v>
      </c>
      <c r="B63" s="49" t="s">
        <v>22</v>
      </c>
      <c r="C63" s="48" t="s">
        <v>16</v>
      </c>
      <c r="D63" s="66" t="s">
        <v>77</v>
      </c>
      <c r="E63" s="48" t="s">
        <v>267</v>
      </c>
      <c r="F63" s="115">
        <v>0</v>
      </c>
      <c r="G63" s="116">
        <v>2</v>
      </c>
      <c r="H63" s="116">
        <v>7</v>
      </c>
      <c r="I63" s="116">
        <v>8.3</v>
      </c>
      <c r="J63" s="116">
        <v>5.3</v>
      </c>
      <c r="K63" s="116">
        <v>0</v>
      </c>
      <c r="L63" s="116">
        <v>1</v>
      </c>
      <c r="M63" s="243">
        <f t="shared" si="1"/>
        <v>23.6</v>
      </c>
      <c r="N63" s="229">
        <v>19</v>
      </c>
    </row>
    <row r="64" spans="1:14" ht="18.75">
      <c r="A64" s="62">
        <v>162</v>
      </c>
      <c r="B64" s="49" t="s">
        <v>22</v>
      </c>
      <c r="C64" s="48" t="s">
        <v>16</v>
      </c>
      <c r="D64" s="66" t="s">
        <v>77</v>
      </c>
      <c r="E64" s="48" t="s">
        <v>158</v>
      </c>
      <c r="F64" s="115">
        <v>0</v>
      </c>
      <c r="G64" s="116">
        <v>0</v>
      </c>
      <c r="H64" s="116">
        <v>7</v>
      </c>
      <c r="I64" s="116">
        <v>1.7</v>
      </c>
      <c r="J64" s="116">
        <v>3.7</v>
      </c>
      <c r="K64" s="116">
        <v>7</v>
      </c>
      <c r="L64" s="116">
        <v>1</v>
      </c>
      <c r="M64" s="243">
        <f t="shared" si="1"/>
        <v>20.4</v>
      </c>
      <c r="N64" s="229">
        <v>20</v>
      </c>
    </row>
    <row r="65" spans="1:14" ht="18.75">
      <c r="A65" s="62">
        <v>312</v>
      </c>
      <c r="B65" s="49" t="s">
        <v>22</v>
      </c>
      <c r="C65" s="48" t="s">
        <v>16</v>
      </c>
      <c r="D65" s="66" t="s">
        <v>77</v>
      </c>
      <c r="E65" s="48" t="s">
        <v>130</v>
      </c>
      <c r="F65" s="115">
        <v>0</v>
      </c>
      <c r="G65" s="116">
        <v>0</v>
      </c>
      <c r="H65" s="116">
        <v>7</v>
      </c>
      <c r="I65" s="116">
        <v>6</v>
      </c>
      <c r="J65" s="116">
        <v>0</v>
      </c>
      <c r="K65" s="116">
        <v>3</v>
      </c>
      <c r="L65" s="116">
        <v>0</v>
      </c>
      <c r="M65" s="243">
        <f t="shared" si="1"/>
        <v>16</v>
      </c>
      <c r="N65" s="229">
        <v>21</v>
      </c>
    </row>
    <row r="66" spans="1:14" ht="19.5" thickBot="1">
      <c r="A66" s="65">
        <v>72</v>
      </c>
      <c r="B66" s="54" t="s">
        <v>22</v>
      </c>
      <c r="C66" s="53" t="s">
        <v>16</v>
      </c>
      <c r="D66" s="212" t="s">
        <v>77</v>
      </c>
      <c r="E66" s="53" t="s">
        <v>300</v>
      </c>
      <c r="F66" s="120">
        <v>0</v>
      </c>
      <c r="G66" s="121">
        <v>3.3</v>
      </c>
      <c r="H66" s="121">
        <v>1</v>
      </c>
      <c r="I66" s="121">
        <v>5.3</v>
      </c>
      <c r="J66" s="121">
        <v>1.3</v>
      </c>
      <c r="K66" s="121">
        <v>1.3</v>
      </c>
      <c r="L66" s="121">
        <v>1</v>
      </c>
      <c r="M66" s="247">
        <f t="shared" si="1"/>
        <v>13.200000000000001</v>
      </c>
      <c r="N66" s="230">
        <v>22</v>
      </c>
    </row>
  </sheetData>
  <sheetProtection/>
  <autoFilter ref="A1:N66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0">
      <selection activeCell="P19" sqref="P19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6" width="8.7109375" style="9" customWidth="1"/>
    <col min="7" max="12" width="4.7109375" style="9" customWidth="1"/>
    <col min="13" max="13" width="6.7109375" style="9" customWidth="1"/>
    <col min="14" max="14" width="5.0039062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7</v>
      </c>
      <c r="H1" s="240" t="s">
        <v>8</v>
      </c>
      <c r="I1" s="240" t="s">
        <v>9</v>
      </c>
      <c r="J1" s="240" t="s">
        <v>10</v>
      </c>
      <c r="K1" s="240" t="s">
        <v>11</v>
      </c>
      <c r="L1" s="240" t="s">
        <v>81</v>
      </c>
      <c r="M1" s="240" t="s">
        <v>12</v>
      </c>
      <c r="N1" s="241" t="s">
        <v>79</v>
      </c>
    </row>
    <row r="2" spans="1:14" ht="18.75">
      <c r="A2" s="61">
        <v>186</v>
      </c>
      <c r="B2" s="52" t="s">
        <v>15</v>
      </c>
      <c r="C2" s="51" t="s">
        <v>44</v>
      </c>
      <c r="D2" s="227" t="s">
        <v>76</v>
      </c>
      <c r="E2" s="51" t="s">
        <v>335</v>
      </c>
      <c r="F2" s="218">
        <v>0.00013993055555555555</v>
      </c>
      <c r="G2" s="200">
        <v>15.3</v>
      </c>
      <c r="H2" s="200">
        <v>11.3</v>
      </c>
      <c r="I2" s="200">
        <v>17.3</v>
      </c>
      <c r="J2" s="200">
        <v>12.3</v>
      </c>
      <c r="K2" s="200">
        <v>11.3</v>
      </c>
      <c r="L2" s="200">
        <v>1</v>
      </c>
      <c r="M2" s="245">
        <f aca="true" t="shared" si="0" ref="M2:M33">G2+H2+I2+J2+K2+L2</f>
        <v>68.5</v>
      </c>
      <c r="N2" s="228">
        <v>1</v>
      </c>
    </row>
    <row r="3" spans="1:14" ht="18.75">
      <c r="A3" s="62">
        <v>162</v>
      </c>
      <c r="B3" s="49" t="s">
        <v>15</v>
      </c>
      <c r="C3" s="48" t="s">
        <v>44</v>
      </c>
      <c r="D3" s="66" t="s">
        <v>76</v>
      </c>
      <c r="E3" s="48" t="s">
        <v>63</v>
      </c>
      <c r="F3" s="115">
        <v>0.0004317129629629629</v>
      </c>
      <c r="G3" s="116">
        <v>15.3</v>
      </c>
      <c r="H3" s="116">
        <v>11.3</v>
      </c>
      <c r="I3" s="116">
        <v>12.7</v>
      </c>
      <c r="J3" s="116">
        <v>5</v>
      </c>
      <c r="K3" s="116">
        <v>7.7</v>
      </c>
      <c r="L3" s="116">
        <v>1</v>
      </c>
      <c r="M3" s="243">
        <f t="shared" si="0"/>
        <v>53</v>
      </c>
      <c r="N3" s="229">
        <v>2</v>
      </c>
    </row>
    <row r="4" spans="1:14" ht="19.5" thickBot="1">
      <c r="A4" s="65">
        <v>162</v>
      </c>
      <c r="B4" s="54" t="s">
        <v>15</v>
      </c>
      <c r="C4" s="53" t="s">
        <v>44</v>
      </c>
      <c r="D4" s="212" t="s">
        <v>76</v>
      </c>
      <c r="E4" s="53" t="s">
        <v>62</v>
      </c>
      <c r="F4" s="120">
        <v>0.0006828703703703703</v>
      </c>
      <c r="G4" s="121">
        <v>15.3</v>
      </c>
      <c r="H4" s="121">
        <v>7.3</v>
      </c>
      <c r="I4" s="121">
        <v>17.3</v>
      </c>
      <c r="J4" s="121">
        <v>0</v>
      </c>
      <c r="K4" s="121">
        <v>11</v>
      </c>
      <c r="L4" s="121">
        <v>1</v>
      </c>
      <c r="M4" s="247">
        <f t="shared" si="0"/>
        <v>51.900000000000006</v>
      </c>
      <c r="N4" s="230">
        <v>3</v>
      </c>
    </row>
    <row r="5" spans="1:14" ht="18.75">
      <c r="A5" s="62">
        <v>535</v>
      </c>
      <c r="B5" s="49" t="s">
        <v>15</v>
      </c>
      <c r="C5" s="48" t="s">
        <v>44</v>
      </c>
      <c r="D5" s="66" t="s">
        <v>76</v>
      </c>
      <c r="E5" s="48" t="s">
        <v>303</v>
      </c>
      <c r="F5" s="115">
        <v>0</v>
      </c>
      <c r="G5" s="116">
        <v>6</v>
      </c>
      <c r="H5" s="116">
        <v>11.3</v>
      </c>
      <c r="I5" s="116">
        <v>13</v>
      </c>
      <c r="J5" s="116">
        <v>0</v>
      </c>
      <c r="K5" s="116">
        <v>8</v>
      </c>
      <c r="L5" s="116">
        <v>1</v>
      </c>
      <c r="M5" s="243">
        <f t="shared" si="0"/>
        <v>39.3</v>
      </c>
      <c r="N5" s="229">
        <v>2</v>
      </c>
    </row>
    <row r="6" spans="1:14" ht="18.75">
      <c r="A6" s="64" t="s">
        <v>276</v>
      </c>
      <c r="B6" s="57" t="s">
        <v>15</v>
      </c>
      <c r="C6" s="56" t="s">
        <v>44</v>
      </c>
      <c r="D6" s="91" t="s">
        <v>76</v>
      </c>
      <c r="E6" s="56" t="s">
        <v>49</v>
      </c>
      <c r="F6" s="118">
        <v>0</v>
      </c>
      <c r="G6" s="55">
        <v>5</v>
      </c>
      <c r="H6" s="119">
        <v>7.7</v>
      </c>
      <c r="I6" s="119">
        <v>12.3</v>
      </c>
      <c r="J6" s="119">
        <v>5.3</v>
      </c>
      <c r="K6" s="119">
        <v>7</v>
      </c>
      <c r="L6" s="119">
        <v>1</v>
      </c>
      <c r="M6" s="244">
        <f t="shared" si="0"/>
        <v>38.3</v>
      </c>
      <c r="N6" s="235">
        <v>4</v>
      </c>
    </row>
    <row r="7" spans="1:14" ht="18.75">
      <c r="A7" s="62">
        <v>162</v>
      </c>
      <c r="B7" s="49" t="s">
        <v>15</v>
      </c>
      <c r="C7" s="48" t="s">
        <v>44</v>
      </c>
      <c r="D7" s="66" t="s">
        <v>76</v>
      </c>
      <c r="E7" s="48" t="s">
        <v>113</v>
      </c>
      <c r="F7" s="115">
        <v>0</v>
      </c>
      <c r="G7" s="116">
        <v>0</v>
      </c>
      <c r="H7" s="116">
        <v>11.3</v>
      </c>
      <c r="I7" s="116">
        <v>10.3</v>
      </c>
      <c r="J7" s="116">
        <v>5.7</v>
      </c>
      <c r="K7" s="116">
        <v>7.7</v>
      </c>
      <c r="L7" s="116">
        <v>1</v>
      </c>
      <c r="M7" s="243">
        <f t="shared" si="0"/>
        <v>36</v>
      </c>
      <c r="N7" s="229">
        <v>5</v>
      </c>
    </row>
    <row r="8" spans="1:14" ht="18.75">
      <c r="A8" s="62">
        <v>146</v>
      </c>
      <c r="B8" s="49" t="s">
        <v>15</v>
      </c>
      <c r="C8" s="48" t="s">
        <v>44</v>
      </c>
      <c r="D8" s="66" t="s">
        <v>76</v>
      </c>
      <c r="E8" s="48" t="s">
        <v>91</v>
      </c>
      <c r="F8" s="115">
        <v>0</v>
      </c>
      <c r="G8" s="116">
        <v>5.7</v>
      </c>
      <c r="H8" s="116">
        <v>7</v>
      </c>
      <c r="I8" s="116">
        <v>9</v>
      </c>
      <c r="J8" s="116">
        <v>2.7</v>
      </c>
      <c r="K8" s="116">
        <v>4</v>
      </c>
      <c r="L8" s="116">
        <v>1</v>
      </c>
      <c r="M8" s="243">
        <f t="shared" si="0"/>
        <v>29.4</v>
      </c>
      <c r="N8" s="229">
        <v>6</v>
      </c>
    </row>
    <row r="9" spans="1:14" ht="18.75">
      <c r="A9" s="62">
        <v>139</v>
      </c>
      <c r="B9" s="49" t="s">
        <v>15</v>
      </c>
      <c r="C9" s="48" t="s">
        <v>44</v>
      </c>
      <c r="D9" s="66" t="s">
        <v>76</v>
      </c>
      <c r="E9" s="48" t="s">
        <v>342</v>
      </c>
      <c r="F9" s="115">
        <v>0</v>
      </c>
      <c r="G9" s="47">
        <v>3</v>
      </c>
      <c r="H9" s="116">
        <v>6.3</v>
      </c>
      <c r="I9" s="116">
        <v>12</v>
      </c>
      <c r="J9" s="116">
        <v>3.7</v>
      </c>
      <c r="K9" s="116">
        <v>0</v>
      </c>
      <c r="L9" s="116">
        <v>1</v>
      </c>
      <c r="M9" s="243">
        <f t="shared" si="0"/>
        <v>26</v>
      </c>
      <c r="N9" s="229">
        <v>7</v>
      </c>
    </row>
    <row r="10" spans="1:14" ht="18.75">
      <c r="A10" s="62" t="s">
        <v>276</v>
      </c>
      <c r="B10" s="49" t="s">
        <v>15</v>
      </c>
      <c r="C10" s="48" t="s">
        <v>44</v>
      </c>
      <c r="D10" s="66" t="s">
        <v>76</v>
      </c>
      <c r="E10" s="48" t="s">
        <v>69</v>
      </c>
      <c r="F10" s="115">
        <v>0</v>
      </c>
      <c r="G10" s="116">
        <v>6.3</v>
      </c>
      <c r="H10" s="116">
        <v>11.3</v>
      </c>
      <c r="I10" s="116">
        <v>0</v>
      </c>
      <c r="J10" s="116">
        <v>0</v>
      </c>
      <c r="K10" s="116">
        <v>8</v>
      </c>
      <c r="L10" s="116">
        <v>0</v>
      </c>
      <c r="M10" s="243">
        <f t="shared" si="0"/>
        <v>25.6</v>
      </c>
      <c r="N10" s="229">
        <v>7</v>
      </c>
    </row>
    <row r="11" spans="1:14" ht="18.75">
      <c r="A11" s="62">
        <v>156</v>
      </c>
      <c r="B11" s="49" t="s">
        <v>15</v>
      </c>
      <c r="C11" s="48" t="s">
        <v>44</v>
      </c>
      <c r="D11" s="66" t="s">
        <v>76</v>
      </c>
      <c r="E11" s="48" t="s">
        <v>19</v>
      </c>
      <c r="F11" s="115">
        <v>0</v>
      </c>
      <c r="G11" s="116">
        <v>5</v>
      </c>
      <c r="H11" s="116">
        <v>8.3</v>
      </c>
      <c r="I11" s="116">
        <v>0</v>
      </c>
      <c r="J11" s="116">
        <v>3.7</v>
      </c>
      <c r="K11" s="116">
        <v>7</v>
      </c>
      <c r="L11" s="116">
        <v>1</v>
      </c>
      <c r="M11" s="243">
        <f t="shared" si="0"/>
        <v>25</v>
      </c>
      <c r="N11" s="229">
        <v>9</v>
      </c>
    </row>
    <row r="12" spans="1:14" ht="18.75">
      <c r="A12" s="62" t="s">
        <v>276</v>
      </c>
      <c r="B12" s="49" t="s">
        <v>15</v>
      </c>
      <c r="C12" s="48" t="s">
        <v>44</v>
      </c>
      <c r="D12" s="66" t="s">
        <v>76</v>
      </c>
      <c r="E12" s="48" t="s">
        <v>331</v>
      </c>
      <c r="F12" s="115">
        <v>0</v>
      </c>
      <c r="G12" s="47">
        <v>5</v>
      </c>
      <c r="H12" s="116">
        <v>3</v>
      </c>
      <c r="I12" s="116">
        <v>6</v>
      </c>
      <c r="J12" s="116">
        <v>2.3</v>
      </c>
      <c r="K12" s="116">
        <v>3.7</v>
      </c>
      <c r="L12" s="116">
        <v>1</v>
      </c>
      <c r="M12" s="243">
        <f t="shared" si="0"/>
        <v>21</v>
      </c>
      <c r="N12" s="229">
        <v>10</v>
      </c>
    </row>
    <row r="13" spans="1:14" ht="18.75">
      <c r="A13" s="62">
        <v>139</v>
      </c>
      <c r="B13" s="49" t="s">
        <v>15</v>
      </c>
      <c r="C13" s="48" t="s">
        <v>44</v>
      </c>
      <c r="D13" s="66" t="s">
        <v>76</v>
      </c>
      <c r="E13" s="48" t="s">
        <v>343</v>
      </c>
      <c r="F13" s="115">
        <v>0</v>
      </c>
      <c r="G13" s="47">
        <v>0</v>
      </c>
      <c r="H13" s="116">
        <v>7</v>
      </c>
      <c r="I13" s="116">
        <v>0</v>
      </c>
      <c r="J13" s="116">
        <v>0</v>
      </c>
      <c r="K13" s="116">
        <v>9.3</v>
      </c>
      <c r="L13" s="116">
        <v>0</v>
      </c>
      <c r="M13" s="243">
        <f t="shared" si="0"/>
        <v>16.3</v>
      </c>
      <c r="N13" s="229">
        <v>11</v>
      </c>
    </row>
    <row r="14" spans="1:14" ht="19.5" thickBot="1">
      <c r="A14" s="250">
        <v>156</v>
      </c>
      <c r="B14" s="232" t="s">
        <v>15</v>
      </c>
      <c r="C14" s="231" t="s">
        <v>44</v>
      </c>
      <c r="D14" s="233" t="s">
        <v>76</v>
      </c>
      <c r="E14" s="231" t="s">
        <v>169</v>
      </c>
      <c r="F14" s="234">
        <v>0</v>
      </c>
      <c r="G14" s="145">
        <v>0</v>
      </c>
      <c r="H14" s="145">
        <v>6.3</v>
      </c>
      <c r="I14" s="145">
        <v>6</v>
      </c>
      <c r="J14" s="145">
        <v>3.7</v>
      </c>
      <c r="K14" s="145">
        <v>0</v>
      </c>
      <c r="L14" s="145">
        <v>0</v>
      </c>
      <c r="M14" s="248">
        <f t="shared" si="0"/>
        <v>16</v>
      </c>
      <c r="N14" s="251">
        <v>11</v>
      </c>
    </row>
    <row r="15" spans="1:14" ht="18.75">
      <c r="A15" s="61">
        <v>184</v>
      </c>
      <c r="B15" s="52" t="s">
        <v>15</v>
      </c>
      <c r="C15" s="51" t="s">
        <v>16</v>
      </c>
      <c r="D15" s="227" t="s">
        <v>76</v>
      </c>
      <c r="E15" s="51" t="s">
        <v>85</v>
      </c>
      <c r="F15" s="218">
        <v>0.0006288194444444444</v>
      </c>
      <c r="G15" s="200">
        <v>15.3</v>
      </c>
      <c r="H15" s="200">
        <v>11.3</v>
      </c>
      <c r="I15" s="200">
        <v>9</v>
      </c>
      <c r="J15" s="200">
        <v>5</v>
      </c>
      <c r="K15" s="200">
        <v>11</v>
      </c>
      <c r="L15" s="200">
        <v>1</v>
      </c>
      <c r="M15" s="245">
        <f t="shared" si="0"/>
        <v>52.6</v>
      </c>
      <c r="N15" s="228">
        <v>1</v>
      </c>
    </row>
    <row r="16" spans="1:14" ht="18.75">
      <c r="A16" s="64">
        <v>312</v>
      </c>
      <c r="B16" s="57" t="s">
        <v>15</v>
      </c>
      <c r="C16" s="56" t="s">
        <v>16</v>
      </c>
      <c r="D16" s="91" t="s">
        <v>76</v>
      </c>
      <c r="E16" s="56" t="s">
        <v>118</v>
      </c>
      <c r="F16" s="118">
        <v>0</v>
      </c>
      <c r="G16" s="119">
        <v>5</v>
      </c>
      <c r="H16" s="119">
        <v>7.3</v>
      </c>
      <c r="I16" s="119">
        <v>9</v>
      </c>
      <c r="J16" s="119">
        <v>0</v>
      </c>
      <c r="K16" s="119">
        <v>11</v>
      </c>
      <c r="L16" s="119">
        <v>1</v>
      </c>
      <c r="M16" s="244">
        <f t="shared" si="0"/>
        <v>33.3</v>
      </c>
      <c r="N16" s="235">
        <v>2</v>
      </c>
    </row>
    <row r="17" spans="1:14" ht="18.75">
      <c r="A17" s="62">
        <v>145</v>
      </c>
      <c r="B17" s="49" t="s">
        <v>15</v>
      </c>
      <c r="C17" s="48" t="s">
        <v>16</v>
      </c>
      <c r="D17" s="66" t="s">
        <v>76</v>
      </c>
      <c r="E17" s="48" t="s">
        <v>197</v>
      </c>
      <c r="F17" s="115">
        <v>0</v>
      </c>
      <c r="G17" s="116">
        <v>4</v>
      </c>
      <c r="H17" s="116">
        <v>6</v>
      </c>
      <c r="I17" s="116">
        <v>9.7</v>
      </c>
      <c r="J17" s="116">
        <v>3.3</v>
      </c>
      <c r="K17" s="116">
        <v>8</v>
      </c>
      <c r="L17" s="116">
        <v>1</v>
      </c>
      <c r="M17" s="243">
        <f t="shared" si="0"/>
        <v>32</v>
      </c>
      <c r="N17" s="229">
        <v>3</v>
      </c>
    </row>
    <row r="18" spans="1:14" ht="18.75">
      <c r="A18" s="62">
        <v>312</v>
      </c>
      <c r="B18" s="49" t="s">
        <v>15</v>
      </c>
      <c r="C18" s="48" t="s">
        <v>16</v>
      </c>
      <c r="D18" s="66" t="s">
        <v>76</v>
      </c>
      <c r="E18" s="48" t="s">
        <v>119</v>
      </c>
      <c r="F18" s="115">
        <v>0</v>
      </c>
      <c r="G18" s="116">
        <v>4</v>
      </c>
      <c r="H18" s="116">
        <v>11.3</v>
      </c>
      <c r="I18" s="116">
        <v>0</v>
      </c>
      <c r="J18" s="116">
        <v>4</v>
      </c>
      <c r="K18" s="116">
        <v>6.3</v>
      </c>
      <c r="L18" s="116">
        <v>1</v>
      </c>
      <c r="M18" s="243">
        <f t="shared" si="0"/>
        <v>26.6</v>
      </c>
      <c r="N18" s="229">
        <v>4</v>
      </c>
    </row>
    <row r="19" spans="1:14" ht="18.75">
      <c r="A19" s="62">
        <v>128</v>
      </c>
      <c r="B19" s="49" t="s">
        <v>15</v>
      </c>
      <c r="C19" s="48" t="s">
        <v>16</v>
      </c>
      <c r="D19" s="66" t="s">
        <v>76</v>
      </c>
      <c r="E19" s="48" t="s">
        <v>257</v>
      </c>
      <c r="F19" s="115">
        <v>0</v>
      </c>
      <c r="G19" s="116">
        <v>6</v>
      </c>
      <c r="H19" s="116">
        <v>0</v>
      </c>
      <c r="I19" s="116">
        <v>9.7</v>
      </c>
      <c r="J19" s="116">
        <v>0</v>
      </c>
      <c r="K19" s="116">
        <v>8.3</v>
      </c>
      <c r="L19" s="116">
        <v>1</v>
      </c>
      <c r="M19" s="243">
        <f t="shared" si="0"/>
        <v>25</v>
      </c>
      <c r="N19" s="229">
        <v>5</v>
      </c>
    </row>
    <row r="20" spans="1:14" ht="18.75">
      <c r="A20" s="62">
        <v>184</v>
      </c>
      <c r="B20" s="49" t="s">
        <v>15</v>
      </c>
      <c r="C20" s="48" t="s">
        <v>16</v>
      </c>
      <c r="D20" s="66" t="s">
        <v>76</v>
      </c>
      <c r="E20" s="48" t="s">
        <v>89</v>
      </c>
      <c r="F20" s="115">
        <v>0</v>
      </c>
      <c r="G20" s="116">
        <v>3</v>
      </c>
      <c r="H20" s="116">
        <v>6</v>
      </c>
      <c r="I20" s="116">
        <v>6</v>
      </c>
      <c r="J20" s="116">
        <v>0</v>
      </c>
      <c r="K20" s="116">
        <v>7.3</v>
      </c>
      <c r="L20" s="116">
        <v>0</v>
      </c>
      <c r="M20" s="243">
        <f t="shared" si="0"/>
        <v>22.3</v>
      </c>
      <c r="N20" s="229">
        <v>6</v>
      </c>
    </row>
    <row r="21" spans="1:14" ht="18.75">
      <c r="A21" s="62">
        <v>128</v>
      </c>
      <c r="B21" s="49" t="s">
        <v>15</v>
      </c>
      <c r="C21" s="48" t="s">
        <v>16</v>
      </c>
      <c r="D21" s="66" t="s">
        <v>76</v>
      </c>
      <c r="E21" s="48" t="s">
        <v>260</v>
      </c>
      <c r="F21" s="115">
        <v>0</v>
      </c>
      <c r="G21" s="116">
        <v>3.3</v>
      </c>
      <c r="H21" s="116">
        <v>4.7</v>
      </c>
      <c r="I21" s="116">
        <v>2.7</v>
      </c>
      <c r="J21" s="116">
        <v>3</v>
      </c>
      <c r="K21" s="116">
        <v>7.3</v>
      </c>
      <c r="L21" s="116">
        <v>0</v>
      </c>
      <c r="M21" s="243">
        <f t="shared" si="0"/>
        <v>21</v>
      </c>
      <c r="N21" s="229">
        <v>7</v>
      </c>
    </row>
    <row r="22" spans="1:14" ht="18.75">
      <c r="A22" s="62" t="s">
        <v>345</v>
      </c>
      <c r="B22" s="49" t="s">
        <v>15</v>
      </c>
      <c r="C22" s="48" t="s">
        <v>16</v>
      </c>
      <c r="D22" s="66" t="s">
        <v>76</v>
      </c>
      <c r="E22" s="48" t="s">
        <v>350</v>
      </c>
      <c r="F22" s="115">
        <v>0</v>
      </c>
      <c r="G22" s="47">
        <v>0</v>
      </c>
      <c r="H22" s="116">
        <v>0</v>
      </c>
      <c r="I22" s="116">
        <v>9</v>
      </c>
      <c r="J22" s="116">
        <v>0</v>
      </c>
      <c r="K22" s="116">
        <v>9.3</v>
      </c>
      <c r="L22" s="116">
        <v>0</v>
      </c>
      <c r="M22" s="243">
        <f t="shared" si="0"/>
        <v>18.3</v>
      </c>
      <c r="N22" s="229">
        <v>8</v>
      </c>
    </row>
    <row r="23" spans="1:14" ht="19.5" thickBot="1">
      <c r="A23" s="250">
        <v>312</v>
      </c>
      <c r="B23" s="232" t="s">
        <v>15</v>
      </c>
      <c r="C23" s="231" t="s">
        <v>16</v>
      </c>
      <c r="D23" s="233" t="s">
        <v>76</v>
      </c>
      <c r="E23" s="231" t="s">
        <v>120</v>
      </c>
      <c r="F23" s="234">
        <v>0</v>
      </c>
      <c r="G23" s="145">
        <v>4</v>
      </c>
      <c r="H23" s="145">
        <v>5.3</v>
      </c>
      <c r="I23" s="145">
        <v>5.3</v>
      </c>
      <c r="J23" s="145">
        <v>0</v>
      </c>
      <c r="K23" s="145">
        <v>0</v>
      </c>
      <c r="L23" s="145">
        <v>0</v>
      </c>
      <c r="M23" s="248">
        <f t="shared" si="0"/>
        <v>14.600000000000001</v>
      </c>
      <c r="N23" s="251">
        <v>9</v>
      </c>
    </row>
    <row r="24" spans="1:14" ht="18.75">
      <c r="A24" s="61">
        <v>186</v>
      </c>
      <c r="B24" s="52" t="s">
        <v>15</v>
      </c>
      <c r="C24" s="51" t="s">
        <v>44</v>
      </c>
      <c r="D24" s="227" t="s">
        <v>77</v>
      </c>
      <c r="E24" s="51" t="s">
        <v>337</v>
      </c>
      <c r="F24" s="218">
        <v>0.0001111111111111111</v>
      </c>
      <c r="G24" s="200">
        <v>15.3</v>
      </c>
      <c r="H24" s="200">
        <v>11.3</v>
      </c>
      <c r="I24" s="200">
        <v>17.3</v>
      </c>
      <c r="J24" s="200">
        <v>12.3</v>
      </c>
      <c r="K24" s="200">
        <v>11.3</v>
      </c>
      <c r="L24" s="200">
        <v>1</v>
      </c>
      <c r="M24" s="245">
        <f t="shared" si="0"/>
        <v>68.5</v>
      </c>
      <c r="N24" s="228">
        <v>1</v>
      </c>
    </row>
    <row r="25" spans="1:14" ht="18.75">
      <c r="A25" s="62">
        <v>139</v>
      </c>
      <c r="B25" s="49" t="s">
        <v>15</v>
      </c>
      <c r="C25" s="48" t="s">
        <v>44</v>
      </c>
      <c r="D25" s="66" t="s">
        <v>77</v>
      </c>
      <c r="E25" s="48" t="s">
        <v>344</v>
      </c>
      <c r="F25" s="115">
        <v>0.00012268518518518517</v>
      </c>
      <c r="G25" s="116">
        <v>15.3</v>
      </c>
      <c r="H25" s="116">
        <v>11.3</v>
      </c>
      <c r="I25" s="116">
        <v>17.3</v>
      </c>
      <c r="J25" s="116">
        <v>12.3</v>
      </c>
      <c r="K25" s="116">
        <v>11.3</v>
      </c>
      <c r="L25" s="116">
        <v>1</v>
      </c>
      <c r="M25" s="243">
        <f t="shared" si="0"/>
        <v>68.5</v>
      </c>
      <c r="N25" s="229">
        <v>2</v>
      </c>
    </row>
    <row r="26" spans="1:14" ht="19.5" thickBot="1">
      <c r="A26" s="65">
        <v>139</v>
      </c>
      <c r="B26" s="54" t="s">
        <v>15</v>
      </c>
      <c r="C26" s="53" t="s">
        <v>44</v>
      </c>
      <c r="D26" s="212" t="s">
        <v>77</v>
      </c>
      <c r="E26" s="53" t="s">
        <v>48</v>
      </c>
      <c r="F26" s="120">
        <v>0.00015729166666666666</v>
      </c>
      <c r="G26" s="121">
        <v>15.3</v>
      </c>
      <c r="H26" s="121">
        <v>11.3</v>
      </c>
      <c r="I26" s="121">
        <v>17.3</v>
      </c>
      <c r="J26" s="121">
        <v>12.3</v>
      </c>
      <c r="K26" s="121">
        <v>11.3</v>
      </c>
      <c r="L26" s="121">
        <v>1</v>
      </c>
      <c r="M26" s="247">
        <f t="shared" si="0"/>
        <v>68.5</v>
      </c>
      <c r="N26" s="230">
        <v>3</v>
      </c>
    </row>
    <row r="27" spans="1:14" ht="18.75">
      <c r="A27" s="62" t="s">
        <v>276</v>
      </c>
      <c r="B27" s="49" t="s">
        <v>15</v>
      </c>
      <c r="C27" s="48" t="s">
        <v>44</v>
      </c>
      <c r="D27" s="66" t="s">
        <v>77</v>
      </c>
      <c r="E27" s="48" t="s">
        <v>53</v>
      </c>
      <c r="F27" s="115">
        <v>0.00027453703703703706</v>
      </c>
      <c r="G27" s="116">
        <v>15.3</v>
      </c>
      <c r="H27" s="116">
        <v>11.3</v>
      </c>
      <c r="I27" s="116">
        <v>17.3</v>
      </c>
      <c r="J27" s="116">
        <v>12.3</v>
      </c>
      <c r="K27" s="116">
        <v>11.3</v>
      </c>
      <c r="L27" s="116">
        <v>1</v>
      </c>
      <c r="M27" s="243">
        <f t="shared" si="0"/>
        <v>68.5</v>
      </c>
      <c r="N27" s="229">
        <v>4</v>
      </c>
    </row>
    <row r="28" spans="1:14" ht="18.75">
      <c r="A28" s="62" t="s">
        <v>276</v>
      </c>
      <c r="B28" s="49" t="s">
        <v>15</v>
      </c>
      <c r="C28" s="48" t="s">
        <v>44</v>
      </c>
      <c r="D28" s="66" t="s">
        <v>77</v>
      </c>
      <c r="E28" s="48" t="s">
        <v>75</v>
      </c>
      <c r="F28" s="115">
        <v>0.000315625</v>
      </c>
      <c r="G28" s="116">
        <v>15.3</v>
      </c>
      <c r="H28" s="116">
        <v>11.3</v>
      </c>
      <c r="I28" s="116">
        <v>17.3</v>
      </c>
      <c r="J28" s="116">
        <v>12.3</v>
      </c>
      <c r="K28" s="116">
        <v>11.3</v>
      </c>
      <c r="L28" s="116">
        <v>1</v>
      </c>
      <c r="M28" s="243">
        <f t="shared" si="0"/>
        <v>68.5</v>
      </c>
      <c r="N28" s="229">
        <v>5</v>
      </c>
    </row>
    <row r="29" spans="1:14" ht="18.75">
      <c r="A29" s="62">
        <v>146</v>
      </c>
      <c r="B29" s="49" t="s">
        <v>15</v>
      </c>
      <c r="C29" s="48" t="s">
        <v>44</v>
      </c>
      <c r="D29" s="66" t="s">
        <v>77</v>
      </c>
      <c r="E29" s="48" t="s">
        <v>46</v>
      </c>
      <c r="F29" s="115">
        <v>0.00020659722222222225</v>
      </c>
      <c r="G29" s="116">
        <v>15.3</v>
      </c>
      <c r="H29" s="116">
        <v>11.3</v>
      </c>
      <c r="I29" s="116">
        <v>17.3</v>
      </c>
      <c r="J29" s="116">
        <v>9.7</v>
      </c>
      <c r="K29" s="116">
        <v>11</v>
      </c>
      <c r="L29" s="116">
        <v>1</v>
      </c>
      <c r="M29" s="243">
        <f t="shared" si="0"/>
        <v>65.60000000000001</v>
      </c>
      <c r="N29" s="229">
        <v>6</v>
      </c>
    </row>
    <row r="30" spans="1:14" ht="18.75">
      <c r="A30" s="62">
        <v>146</v>
      </c>
      <c r="B30" s="49" t="s">
        <v>15</v>
      </c>
      <c r="C30" s="48" t="s">
        <v>44</v>
      </c>
      <c r="D30" s="66" t="s">
        <v>77</v>
      </c>
      <c r="E30" s="48" t="s">
        <v>47</v>
      </c>
      <c r="F30" s="115">
        <v>0.0002069444444444444</v>
      </c>
      <c r="G30" s="116">
        <v>15.3</v>
      </c>
      <c r="H30" s="116">
        <v>11.3</v>
      </c>
      <c r="I30" s="116">
        <v>17.3</v>
      </c>
      <c r="J30" s="116">
        <v>10.3</v>
      </c>
      <c r="K30" s="116">
        <v>11</v>
      </c>
      <c r="L30" s="116">
        <v>1</v>
      </c>
      <c r="M30" s="243">
        <f t="shared" si="0"/>
        <v>66.2</v>
      </c>
      <c r="N30" s="229">
        <v>7</v>
      </c>
    </row>
    <row r="31" spans="1:14" ht="18.75">
      <c r="A31" s="62" t="s">
        <v>276</v>
      </c>
      <c r="B31" s="49" t="s">
        <v>15</v>
      </c>
      <c r="C31" s="48" t="s">
        <v>44</v>
      </c>
      <c r="D31" s="66" t="s">
        <v>77</v>
      </c>
      <c r="E31" s="48" t="s">
        <v>70</v>
      </c>
      <c r="F31" s="115">
        <v>0.00024687499999999997</v>
      </c>
      <c r="G31" s="116">
        <v>15.3</v>
      </c>
      <c r="H31" s="116">
        <v>11.3</v>
      </c>
      <c r="I31" s="116">
        <v>17.3</v>
      </c>
      <c r="J31" s="116">
        <v>9.3</v>
      </c>
      <c r="K31" s="116">
        <v>11.3</v>
      </c>
      <c r="L31" s="116">
        <v>1</v>
      </c>
      <c r="M31" s="243">
        <f t="shared" si="0"/>
        <v>65.5</v>
      </c>
      <c r="N31" s="229">
        <v>8</v>
      </c>
    </row>
    <row r="32" spans="1:14" ht="18.75">
      <c r="A32" s="62">
        <v>162</v>
      </c>
      <c r="B32" s="49" t="s">
        <v>15</v>
      </c>
      <c r="C32" s="48" t="s">
        <v>44</v>
      </c>
      <c r="D32" s="66" t="s">
        <v>77</v>
      </c>
      <c r="E32" s="48" t="s">
        <v>114</v>
      </c>
      <c r="F32" s="115">
        <v>0.0005503472222222221</v>
      </c>
      <c r="G32" s="116">
        <v>15.3</v>
      </c>
      <c r="H32" s="116">
        <v>11.3</v>
      </c>
      <c r="I32" s="116">
        <v>17.3</v>
      </c>
      <c r="J32" s="116">
        <v>8</v>
      </c>
      <c r="K32" s="116">
        <v>11</v>
      </c>
      <c r="L32" s="116">
        <v>1</v>
      </c>
      <c r="M32" s="243">
        <f t="shared" si="0"/>
        <v>63.900000000000006</v>
      </c>
      <c r="N32" s="229">
        <v>9</v>
      </c>
    </row>
    <row r="33" spans="1:14" ht="18.75">
      <c r="A33" s="62">
        <v>139</v>
      </c>
      <c r="B33" s="49" t="s">
        <v>15</v>
      </c>
      <c r="C33" s="48" t="s">
        <v>44</v>
      </c>
      <c r="D33" s="66" t="s">
        <v>77</v>
      </c>
      <c r="E33" s="48" t="s">
        <v>341</v>
      </c>
      <c r="F33" s="115">
        <v>0.0002005787037037037</v>
      </c>
      <c r="G33" s="116">
        <v>15.3</v>
      </c>
      <c r="H33" s="116">
        <v>11.3</v>
      </c>
      <c r="I33" s="116">
        <v>17.3</v>
      </c>
      <c r="J33" s="116">
        <v>6.7</v>
      </c>
      <c r="K33" s="116">
        <v>7.3</v>
      </c>
      <c r="L33" s="116">
        <v>1</v>
      </c>
      <c r="M33" s="243">
        <f t="shared" si="0"/>
        <v>58.900000000000006</v>
      </c>
      <c r="N33" s="229">
        <v>10</v>
      </c>
    </row>
    <row r="34" spans="1:14" ht="18.75">
      <c r="A34" s="62" t="s">
        <v>276</v>
      </c>
      <c r="B34" s="49" t="s">
        <v>15</v>
      </c>
      <c r="C34" s="48" t="s">
        <v>44</v>
      </c>
      <c r="D34" s="66" t="s">
        <v>77</v>
      </c>
      <c r="E34" s="48" t="s">
        <v>68</v>
      </c>
      <c r="F34" s="115">
        <v>0.0003751157407407407</v>
      </c>
      <c r="G34" s="116">
        <v>15.3</v>
      </c>
      <c r="H34" s="116">
        <v>11.3</v>
      </c>
      <c r="I34" s="116">
        <v>13</v>
      </c>
      <c r="J34" s="116">
        <v>9.3</v>
      </c>
      <c r="K34" s="116">
        <v>7</v>
      </c>
      <c r="L34" s="116">
        <v>1</v>
      </c>
      <c r="M34" s="243">
        <f aca="true" t="shared" si="1" ref="M34:M65">G34+H34+I34+J34+K34+L34</f>
        <v>56.900000000000006</v>
      </c>
      <c r="N34" s="229">
        <v>11</v>
      </c>
    </row>
    <row r="35" spans="1:14" ht="18.75">
      <c r="A35" s="62" t="s">
        <v>276</v>
      </c>
      <c r="B35" s="49" t="s">
        <v>15</v>
      </c>
      <c r="C35" s="48" t="s">
        <v>44</v>
      </c>
      <c r="D35" s="66" t="s">
        <v>77</v>
      </c>
      <c r="E35" s="48" t="s">
        <v>330</v>
      </c>
      <c r="F35" s="115">
        <v>0.0004537037037037038</v>
      </c>
      <c r="G35" s="116">
        <v>15.3</v>
      </c>
      <c r="H35" s="116">
        <v>11.3</v>
      </c>
      <c r="I35" s="116">
        <v>10</v>
      </c>
      <c r="J35" s="116">
        <v>8.3</v>
      </c>
      <c r="K35" s="116">
        <v>11.3</v>
      </c>
      <c r="L35" s="116">
        <v>1</v>
      </c>
      <c r="M35" s="243">
        <f t="shared" si="1"/>
        <v>57.2</v>
      </c>
      <c r="N35" s="229">
        <v>12</v>
      </c>
    </row>
    <row r="36" spans="1:14" ht="18.75">
      <c r="A36" s="62" t="s">
        <v>276</v>
      </c>
      <c r="B36" s="49" t="s">
        <v>15</v>
      </c>
      <c r="C36" s="48" t="s">
        <v>44</v>
      </c>
      <c r="D36" s="66" t="s">
        <v>77</v>
      </c>
      <c r="E36" s="48" t="s">
        <v>353</v>
      </c>
      <c r="F36" s="115">
        <v>0</v>
      </c>
      <c r="G36" s="47">
        <v>6</v>
      </c>
      <c r="H36" s="116">
        <v>11.3</v>
      </c>
      <c r="I36" s="116">
        <v>14.7</v>
      </c>
      <c r="J36" s="116">
        <v>12.3</v>
      </c>
      <c r="K36" s="116">
        <v>11.3</v>
      </c>
      <c r="L36" s="116">
        <v>0</v>
      </c>
      <c r="M36" s="243">
        <f t="shared" si="1"/>
        <v>55.599999999999994</v>
      </c>
      <c r="N36" s="229">
        <v>13</v>
      </c>
    </row>
    <row r="37" spans="1:14" ht="18.75">
      <c r="A37" s="62">
        <v>146</v>
      </c>
      <c r="B37" s="49" t="s">
        <v>15</v>
      </c>
      <c r="C37" s="48" t="s">
        <v>44</v>
      </c>
      <c r="D37" s="66" t="s">
        <v>77</v>
      </c>
      <c r="E37" s="48" t="s">
        <v>71</v>
      </c>
      <c r="F37" s="115">
        <v>0.0003541666666666667</v>
      </c>
      <c r="G37" s="116">
        <v>15.3</v>
      </c>
      <c r="H37" s="116">
        <v>11.3</v>
      </c>
      <c r="I37" s="116">
        <v>9.7</v>
      </c>
      <c r="J37" s="116">
        <v>6.7</v>
      </c>
      <c r="K37" s="116">
        <v>11</v>
      </c>
      <c r="L37" s="116">
        <v>1</v>
      </c>
      <c r="M37" s="243">
        <f t="shared" si="1"/>
        <v>55</v>
      </c>
      <c r="N37" s="229">
        <v>14</v>
      </c>
    </row>
    <row r="38" spans="1:14" ht="18.75">
      <c r="A38" s="62" t="s">
        <v>276</v>
      </c>
      <c r="B38" s="49" t="s">
        <v>15</v>
      </c>
      <c r="C38" s="48" t="s">
        <v>44</v>
      </c>
      <c r="D38" s="66" t="s">
        <v>77</v>
      </c>
      <c r="E38" s="48" t="s">
        <v>67</v>
      </c>
      <c r="F38" s="115">
        <v>0.0004800925925925925</v>
      </c>
      <c r="G38" s="116">
        <v>15.3</v>
      </c>
      <c r="H38" s="116">
        <v>7.7</v>
      </c>
      <c r="I38" s="116">
        <v>13</v>
      </c>
      <c r="J38" s="116">
        <v>5.3</v>
      </c>
      <c r="K38" s="116">
        <v>11.3</v>
      </c>
      <c r="L38" s="116">
        <v>1</v>
      </c>
      <c r="M38" s="243">
        <f t="shared" si="1"/>
        <v>53.599999999999994</v>
      </c>
      <c r="N38" s="229">
        <v>15</v>
      </c>
    </row>
    <row r="39" spans="1:14" ht="18.75">
      <c r="A39" s="62" t="s">
        <v>276</v>
      </c>
      <c r="B39" s="49" t="s">
        <v>15</v>
      </c>
      <c r="C39" s="48" t="s">
        <v>44</v>
      </c>
      <c r="D39" s="66" t="s">
        <v>77</v>
      </c>
      <c r="E39" s="48" t="s">
        <v>275</v>
      </c>
      <c r="F39" s="115">
        <v>0.0004496527777777778</v>
      </c>
      <c r="G39" s="116">
        <v>15.3</v>
      </c>
      <c r="H39" s="116">
        <v>11.3</v>
      </c>
      <c r="I39" s="116">
        <v>15</v>
      </c>
      <c r="J39" s="116">
        <v>5.7</v>
      </c>
      <c r="K39" s="116">
        <v>0</v>
      </c>
      <c r="L39" s="116">
        <v>1</v>
      </c>
      <c r="M39" s="243">
        <f t="shared" si="1"/>
        <v>48.300000000000004</v>
      </c>
      <c r="N39" s="229">
        <v>16</v>
      </c>
    </row>
    <row r="40" spans="1:14" ht="18.75">
      <c r="A40" s="62">
        <v>146</v>
      </c>
      <c r="B40" s="49" t="s">
        <v>15</v>
      </c>
      <c r="C40" s="48" t="s">
        <v>44</v>
      </c>
      <c r="D40" s="66" t="s">
        <v>77</v>
      </c>
      <c r="E40" s="48" t="s">
        <v>156</v>
      </c>
      <c r="F40" s="115">
        <v>0.000419212962962963</v>
      </c>
      <c r="G40" s="116">
        <v>15.3</v>
      </c>
      <c r="H40" s="116">
        <v>11.3</v>
      </c>
      <c r="I40" s="116">
        <v>0</v>
      </c>
      <c r="J40" s="116">
        <v>5.7</v>
      </c>
      <c r="K40" s="116">
        <v>11</v>
      </c>
      <c r="L40" s="116">
        <v>1</v>
      </c>
      <c r="M40" s="243">
        <f t="shared" si="1"/>
        <v>44.300000000000004</v>
      </c>
      <c r="N40" s="229">
        <v>17</v>
      </c>
    </row>
    <row r="41" spans="1:14" ht="18.75">
      <c r="A41" s="62" t="s">
        <v>276</v>
      </c>
      <c r="B41" s="49" t="s">
        <v>15</v>
      </c>
      <c r="C41" s="48" t="s">
        <v>44</v>
      </c>
      <c r="D41" s="66" t="s">
        <v>77</v>
      </c>
      <c r="E41" s="48" t="s">
        <v>73</v>
      </c>
      <c r="F41" s="115">
        <v>0</v>
      </c>
      <c r="G41" s="47">
        <v>5</v>
      </c>
      <c r="H41" s="116">
        <v>8</v>
      </c>
      <c r="I41" s="116">
        <v>13</v>
      </c>
      <c r="J41" s="116">
        <v>5.7</v>
      </c>
      <c r="K41" s="116">
        <v>11.3</v>
      </c>
      <c r="L41" s="116">
        <v>1</v>
      </c>
      <c r="M41" s="243">
        <f t="shared" si="1"/>
        <v>44</v>
      </c>
      <c r="N41" s="229">
        <v>18</v>
      </c>
    </row>
    <row r="42" spans="1:14" ht="18.75">
      <c r="A42" s="62">
        <v>186</v>
      </c>
      <c r="B42" s="49" t="s">
        <v>15</v>
      </c>
      <c r="C42" s="48" t="s">
        <v>44</v>
      </c>
      <c r="D42" s="66" t="s">
        <v>77</v>
      </c>
      <c r="E42" s="48" t="s">
        <v>336</v>
      </c>
      <c r="F42" s="115">
        <v>0</v>
      </c>
      <c r="G42" s="47">
        <v>5</v>
      </c>
      <c r="H42" s="116">
        <v>11.3</v>
      </c>
      <c r="I42" s="116">
        <v>14</v>
      </c>
      <c r="J42" s="116">
        <v>0</v>
      </c>
      <c r="K42" s="116">
        <v>11.3</v>
      </c>
      <c r="L42" s="116">
        <v>0</v>
      </c>
      <c r="M42" s="243">
        <f t="shared" si="1"/>
        <v>41.6</v>
      </c>
      <c r="N42" s="229">
        <v>19</v>
      </c>
    </row>
    <row r="43" spans="1:14" ht="18.75">
      <c r="A43" s="62">
        <v>186</v>
      </c>
      <c r="B43" s="49" t="s">
        <v>15</v>
      </c>
      <c r="C43" s="48" t="s">
        <v>44</v>
      </c>
      <c r="D43" s="66" t="s">
        <v>77</v>
      </c>
      <c r="E43" s="48" t="s">
        <v>333</v>
      </c>
      <c r="F43" s="115">
        <v>0.00018518518518518518</v>
      </c>
      <c r="G43" s="116">
        <v>15.3</v>
      </c>
      <c r="H43" s="116">
        <v>11.3</v>
      </c>
      <c r="I43" s="116">
        <v>0</v>
      </c>
      <c r="J43" s="116">
        <v>12.3</v>
      </c>
      <c r="K43" s="116">
        <v>0</v>
      </c>
      <c r="L43" s="116">
        <v>1</v>
      </c>
      <c r="M43" s="243">
        <f t="shared" si="1"/>
        <v>39.900000000000006</v>
      </c>
      <c r="N43" s="229">
        <v>20</v>
      </c>
    </row>
    <row r="44" spans="1:14" ht="18.75">
      <c r="A44" s="62">
        <v>156</v>
      </c>
      <c r="B44" s="49" t="s">
        <v>15</v>
      </c>
      <c r="C44" s="48" t="s">
        <v>44</v>
      </c>
      <c r="D44" s="66" t="s">
        <v>77</v>
      </c>
      <c r="E44" s="48" t="s">
        <v>18</v>
      </c>
      <c r="F44" s="115">
        <v>0</v>
      </c>
      <c r="G44" s="116">
        <v>4</v>
      </c>
      <c r="H44" s="116">
        <v>0</v>
      </c>
      <c r="I44" s="116">
        <v>13</v>
      </c>
      <c r="J44" s="116">
        <v>4.7</v>
      </c>
      <c r="K44" s="116">
        <v>0</v>
      </c>
      <c r="L44" s="116">
        <v>1</v>
      </c>
      <c r="M44" s="243">
        <f t="shared" si="1"/>
        <v>22.7</v>
      </c>
      <c r="N44" s="229">
        <v>21</v>
      </c>
    </row>
    <row r="45" spans="1:14" ht="18.75">
      <c r="A45" s="62">
        <v>156</v>
      </c>
      <c r="B45" s="49" t="s">
        <v>15</v>
      </c>
      <c r="C45" s="48" t="s">
        <v>44</v>
      </c>
      <c r="D45" s="66" t="s">
        <v>77</v>
      </c>
      <c r="E45" s="48" t="s">
        <v>17</v>
      </c>
      <c r="F45" s="115">
        <v>0</v>
      </c>
      <c r="G45" s="116">
        <v>6</v>
      </c>
      <c r="H45" s="116">
        <v>7.3</v>
      </c>
      <c r="I45" s="116">
        <v>0</v>
      </c>
      <c r="J45" s="116">
        <v>1.3</v>
      </c>
      <c r="K45" s="116">
        <v>7</v>
      </c>
      <c r="L45" s="116">
        <v>1</v>
      </c>
      <c r="M45" s="243">
        <f t="shared" si="1"/>
        <v>22.6</v>
      </c>
      <c r="N45" s="229">
        <v>21</v>
      </c>
    </row>
    <row r="46" spans="1:14" ht="18.75">
      <c r="A46" s="62">
        <v>186</v>
      </c>
      <c r="B46" s="49" t="s">
        <v>15</v>
      </c>
      <c r="C46" s="48" t="s">
        <v>44</v>
      </c>
      <c r="D46" s="66" t="s">
        <v>77</v>
      </c>
      <c r="E46" s="48" t="s">
        <v>334</v>
      </c>
      <c r="F46" s="115">
        <v>0</v>
      </c>
      <c r="G46" s="47">
        <v>0</v>
      </c>
      <c r="H46" s="116">
        <v>9</v>
      </c>
      <c r="I46" s="116">
        <v>13</v>
      </c>
      <c r="J46" s="116">
        <v>0</v>
      </c>
      <c r="K46" s="116">
        <v>0</v>
      </c>
      <c r="L46" s="116">
        <v>0</v>
      </c>
      <c r="M46" s="243">
        <f t="shared" si="1"/>
        <v>22</v>
      </c>
      <c r="N46" s="229">
        <v>23</v>
      </c>
    </row>
    <row r="47" spans="1:14" ht="18.75">
      <c r="A47" s="62">
        <v>156</v>
      </c>
      <c r="B47" s="49" t="s">
        <v>15</v>
      </c>
      <c r="C47" s="48" t="s">
        <v>44</v>
      </c>
      <c r="D47" s="66" t="s">
        <v>77</v>
      </c>
      <c r="E47" s="48" t="s">
        <v>168</v>
      </c>
      <c r="F47" s="115">
        <v>0</v>
      </c>
      <c r="G47" s="116">
        <v>0</v>
      </c>
      <c r="H47" s="116">
        <v>0</v>
      </c>
      <c r="I47" s="116">
        <v>8</v>
      </c>
      <c r="J47" s="116">
        <v>3.7</v>
      </c>
      <c r="K47" s="116">
        <v>8.3</v>
      </c>
      <c r="L47" s="116">
        <v>1</v>
      </c>
      <c r="M47" s="243">
        <f t="shared" si="1"/>
        <v>21</v>
      </c>
      <c r="N47" s="229">
        <v>24</v>
      </c>
    </row>
    <row r="48" spans="1:14" ht="19.5" thickBot="1">
      <c r="A48" s="63">
        <v>162</v>
      </c>
      <c r="B48" s="59" t="s">
        <v>15</v>
      </c>
      <c r="C48" s="58" t="s">
        <v>44</v>
      </c>
      <c r="D48" s="224" t="s">
        <v>77</v>
      </c>
      <c r="E48" s="58" t="s">
        <v>115</v>
      </c>
      <c r="F48" s="226">
        <v>0</v>
      </c>
      <c r="G48" s="225">
        <v>4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49">
        <f t="shared" si="1"/>
        <v>4</v>
      </c>
      <c r="N48" s="242">
        <v>25</v>
      </c>
    </row>
    <row r="49" spans="1:14" ht="19.5" thickTop="1">
      <c r="A49" s="64">
        <v>128</v>
      </c>
      <c r="B49" s="57" t="s">
        <v>15</v>
      </c>
      <c r="C49" s="56" t="s">
        <v>16</v>
      </c>
      <c r="D49" s="91" t="s">
        <v>77</v>
      </c>
      <c r="E49" s="56" t="s">
        <v>259</v>
      </c>
      <c r="F49" s="118">
        <v>0.000259375</v>
      </c>
      <c r="G49" s="119">
        <v>15.3</v>
      </c>
      <c r="H49" s="119">
        <v>11.3</v>
      </c>
      <c r="I49" s="119">
        <v>17.3</v>
      </c>
      <c r="J49" s="119">
        <v>8</v>
      </c>
      <c r="K49" s="119">
        <v>8.3</v>
      </c>
      <c r="L49" s="119">
        <v>1</v>
      </c>
      <c r="M49" s="244">
        <f t="shared" si="1"/>
        <v>61.2</v>
      </c>
      <c r="N49" s="235">
        <v>1</v>
      </c>
    </row>
    <row r="50" spans="1:14" ht="18.75">
      <c r="A50" s="62">
        <v>312</v>
      </c>
      <c r="B50" s="49" t="s">
        <v>15</v>
      </c>
      <c r="C50" s="48" t="s">
        <v>16</v>
      </c>
      <c r="D50" s="66" t="s">
        <v>77</v>
      </c>
      <c r="E50" s="48" t="s">
        <v>117</v>
      </c>
      <c r="F50" s="115">
        <v>0.000278125</v>
      </c>
      <c r="G50" s="116">
        <v>15.3</v>
      </c>
      <c r="H50" s="116">
        <v>11.3</v>
      </c>
      <c r="I50" s="116">
        <v>17.3</v>
      </c>
      <c r="J50" s="116">
        <v>5.3</v>
      </c>
      <c r="K50" s="116">
        <v>8</v>
      </c>
      <c r="L50" s="116">
        <v>1</v>
      </c>
      <c r="M50" s="243">
        <f t="shared" si="1"/>
        <v>58.2</v>
      </c>
      <c r="N50" s="229">
        <v>2</v>
      </c>
    </row>
    <row r="51" spans="1:14" ht="19.5" thickBot="1">
      <c r="A51" s="65">
        <v>184</v>
      </c>
      <c r="B51" s="54" t="s">
        <v>15</v>
      </c>
      <c r="C51" s="53" t="s">
        <v>16</v>
      </c>
      <c r="D51" s="212" t="s">
        <v>77</v>
      </c>
      <c r="E51" s="53" t="s">
        <v>82</v>
      </c>
      <c r="F51" s="120">
        <v>0.00037291666666666674</v>
      </c>
      <c r="G51" s="121">
        <v>15.3</v>
      </c>
      <c r="H51" s="121">
        <v>11.3</v>
      </c>
      <c r="I51" s="121">
        <v>17.3</v>
      </c>
      <c r="J51" s="121">
        <v>5.7</v>
      </c>
      <c r="K51" s="121">
        <v>7.7</v>
      </c>
      <c r="L51" s="121">
        <v>1</v>
      </c>
      <c r="M51" s="247">
        <f t="shared" si="1"/>
        <v>58.30000000000001</v>
      </c>
      <c r="N51" s="230">
        <v>3</v>
      </c>
    </row>
    <row r="52" spans="1:14" ht="18.75">
      <c r="A52" s="64">
        <v>128</v>
      </c>
      <c r="B52" s="57" t="s">
        <v>15</v>
      </c>
      <c r="C52" s="56" t="s">
        <v>16</v>
      </c>
      <c r="D52" s="91" t="s">
        <v>77</v>
      </c>
      <c r="E52" s="56" t="s">
        <v>258</v>
      </c>
      <c r="F52" s="118">
        <v>0.0003381944444444444</v>
      </c>
      <c r="G52" s="119">
        <v>15.3</v>
      </c>
      <c r="H52" s="119">
        <v>11.3</v>
      </c>
      <c r="I52" s="119">
        <v>13</v>
      </c>
      <c r="J52" s="119">
        <v>4</v>
      </c>
      <c r="K52" s="119">
        <v>9.7</v>
      </c>
      <c r="L52" s="119">
        <v>1</v>
      </c>
      <c r="M52" s="244">
        <f t="shared" si="1"/>
        <v>54.3</v>
      </c>
      <c r="N52" s="235">
        <v>4</v>
      </c>
    </row>
    <row r="53" spans="1:14" ht="18.75">
      <c r="A53" s="62">
        <v>184</v>
      </c>
      <c r="B53" s="49" t="s">
        <v>15</v>
      </c>
      <c r="C53" s="48" t="s">
        <v>16</v>
      </c>
      <c r="D53" s="66" t="s">
        <v>77</v>
      </c>
      <c r="E53" s="48" t="s">
        <v>178</v>
      </c>
      <c r="F53" s="115">
        <v>0.0005524305555555556</v>
      </c>
      <c r="G53" s="116">
        <v>15.3</v>
      </c>
      <c r="H53" s="116">
        <v>11.3</v>
      </c>
      <c r="I53" s="116">
        <v>9.7</v>
      </c>
      <c r="J53" s="116">
        <v>5</v>
      </c>
      <c r="K53" s="116">
        <v>11</v>
      </c>
      <c r="L53" s="116">
        <v>1</v>
      </c>
      <c r="M53" s="243">
        <f t="shared" si="1"/>
        <v>53.3</v>
      </c>
      <c r="N53" s="229">
        <v>5</v>
      </c>
    </row>
    <row r="54" spans="1:14" ht="18.75">
      <c r="A54" s="62">
        <v>145</v>
      </c>
      <c r="B54" s="49" t="s">
        <v>15</v>
      </c>
      <c r="C54" s="48" t="s">
        <v>16</v>
      </c>
      <c r="D54" s="66" t="s">
        <v>77</v>
      </c>
      <c r="E54" s="48" t="s">
        <v>33</v>
      </c>
      <c r="F54" s="115">
        <v>0.000713425925925926</v>
      </c>
      <c r="G54" s="116">
        <v>15.3</v>
      </c>
      <c r="H54" s="116">
        <v>11.3</v>
      </c>
      <c r="I54" s="116">
        <v>14</v>
      </c>
      <c r="J54" s="116">
        <v>1.3</v>
      </c>
      <c r="K54" s="116">
        <v>7</v>
      </c>
      <c r="L54" s="116">
        <v>1</v>
      </c>
      <c r="M54" s="243">
        <f t="shared" si="1"/>
        <v>49.9</v>
      </c>
      <c r="N54" s="229">
        <v>6</v>
      </c>
    </row>
    <row r="55" spans="1:14" ht="18.75">
      <c r="A55" s="62">
        <v>145</v>
      </c>
      <c r="B55" s="49" t="s">
        <v>15</v>
      </c>
      <c r="C55" s="48" t="s">
        <v>16</v>
      </c>
      <c r="D55" s="66" t="s">
        <v>77</v>
      </c>
      <c r="E55" s="48" t="s">
        <v>32</v>
      </c>
      <c r="F55" s="115">
        <v>0.0006767361111111111</v>
      </c>
      <c r="G55" s="116">
        <v>15.3</v>
      </c>
      <c r="H55" s="116">
        <v>7.3</v>
      </c>
      <c r="I55" s="116">
        <v>10</v>
      </c>
      <c r="J55" s="116">
        <v>5.3</v>
      </c>
      <c r="K55" s="116">
        <v>8.3</v>
      </c>
      <c r="L55" s="116">
        <v>1</v>
      </c>
      <c r="M55" s="243">
        <f t="shared" si="1"/>
        <v>47.2</v>
      </c>
      <c r="N55" s="229">
        <v>7</v>
      </c>
    </row>
    <row r="56" spans="1:14" ht="18.75">
      <c r="A56" s="62">
        <v>184</v>
      </c>
      <c r="B56" s="49" t="s">
        <v>15</v>
      </c>
      <c r="C56" s="48" t="s">
        <v>16</v>
      </c>
      <c r="D56" s="66" t="s">
        <v>77</v>
      </c>
      <c r="E56" s="48" t="s">
        <v>84</v>
      </c>
      <c r="F56" s="115">
        <v>0.0006983796296296296</v>
      </c>
      <c r="G56" s="116">
        <v>15.3</v>
      </c>
      <c r="H56" s="116">
        <v>11.3</v>
      </c>
      <c r="I56" s="116">
        <v>13</v>
      </c>
      <c r="J56" s="116">
        <v>5.7</v>
      </c>
      <c r="K56" s="116">
        <v>0</v>
      </c>
      <c r="L56" s="116">
        <v>1</v>
      </c>
      <c r="M56" s="243">
        <f t="shared" si="1"/>
        <v>46.300000000000004</v>
      </c>
      <c r="N56" s="229">
        <v>8</v>
      </c>
    </row>
    <row r="57" spans="1:14" ht="18.75">
      <c r="A57" s="62">
        <v>184</v>
      </c>
      <c r="B57" s="49" t="s">
        <v>15</v>
      </c>
      <c r="C57" s="48" t="s">
        <v>16</v>
      </c>
      <c r="D57" s="66" t="s">
        <v>77</v>
      </c>
      <c r="E57" s="48" t="s">
        <v>354</v>
      </c>
      <c r="F57" s="115">
        <v>0</v>
      </c>
      <c r="G57" s="116">
        <v>0</v>
      </c>
      <c r="H57" s="116">
        <v>11.3</v>
      </c>
      <c r="I57" s="116">
        <v>15.7</v>
      </c>
      <c r="J57" s="116">
        <v>3.7</v>
      </c>
      <c r="K57" s="116">
        <v>11</v>
      </c>
      <c r="L57" s="116">
        <v>1</v>
      </c>
      <c r="M57" s="243">
        <f t="shared" si="1"/>
        <v>42.7</v>
      </c>
      <c r="N57" s="229">
        <v>9</v>
      </c>
    </row>
    <row r="58" spans="1:14" ht="18.75">
      <c r="A58" s="62">
        <v>145</v>
      </c>
      <c r="B58" s="49" t="s">
        <v>15</v>
      </c>
      <c r="C58" s="48" t="s">
        <v>16</v>
      </c>
      <c r="D58" s="66" t="s">
        <v>77</v>
      </c>
      <c r="E58" s="48" t="s">
        <v>196</v>
      </c>
      <c r="F58" s="115">
        <v>0</v>
      </c>
      <c r="G58" s="116">
        <v>0</v>
      </c>
      <c r="H58" s="116">
        <v>11.3</v>
      </c>
      <c r="I58" s="116">
        <v>17.3</v>
      </c>
      <c r="J58" s="116">
        <v>4.7</v>
      </c>
      <c r="K58" s="116">
        <v>8.3</v>
      </c>
      <c r="L58" s="116">
        <v>1</v>
      </c>
      <c r="M58" s="243">
        <f t="shared" si="1"/>
        <v>42.60000000000001</v>
      </c>
      <c r="N58" s="229">
        <v>9</v>
      </c>
    </row>
    <row r="59" spans="1:14" ht="18.75">
      <c r="A59" s="62" t="s">
        <v>345</v>
      </c>
      <c r="B59" s="49" t="s">
        <v>15</v>
      </c>
      <c r="C59" s="48" t="s">
        <v>16</v>
      </c>
      <c r="D59" s="66" t="s">
        <v>77</v>
      </c>
      <c r="E59" s="48" t="s">
        <v>349</v>
      </c>
      <c r="F59" s="115">
        <v>0</v>
      </c>
      <c r="G59" s="47">
        <v>0</v>
      </c>
      <c r="H59" s="116">
        <v>7</v>
      </c>
      <c r="I59" s="116">
        <v>17.3</v>
      </c>
      <c r="J59" s="116">
        <v>7.3</v>
      </c>
      <c r="K59" s="116">
        <v>9.3</v>
      </c>
      <c r="L59" s="116">
        <v>1</v>
      </c>
      <c r="M59" s="243">
        <f t="shared" si="1"/>
        <v>41.900000000000006</v>
      </c>
      <c r="N59" s="229">
        <v>11</v>
      </c>
    </row>
    <row r="60" spans="1:14" ht="18.75">
      <c r="A60" s="62">
        <v>145</v>
      </c>
      <c r="B60" s="49" t="s">
        <v>15</v>
      </c>
      <c r="C60" s="48" t="s">
        <v>16</v>
      </c>
      <c r="D60" s="66" t="s">
        <v>77</v>
      </c>
      <c r="E60" s="48" t="s">
        <v>195</v>
      </c>
      <c r="F60" s="115">
        <v>0</v>
      </c>
      <c r="G60" s="116">
        <v>5</v>
      </c>
      <c r="H60" s="116">
        <v>11.3</v>
      </c>
      <c r="I60" s="116">
        <v>13.7</v>
      </c>
      <c r="J60" s="116">
        <v>7.7</v>
      </c>
      <c r="K60" s="116">
        <v>0</v>
      </c>
      <c r="L60" s="116">
        <v>1</v>
      </c>
      <c r="M60" s="243">
        <f t="shared" si="1"/>
        <v>38.7</v>
      </c>
      <c r="N60" s="229">
        <v>12</v>
      </c>
    </row>
    <row r="61" spans="1:14" ht="18.75">
      <c r="A61" s="1"/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62">
        <v>184</v>
      </c>
      <c r="B62" s="49" t="s">
        <v>15</v>
      </c>
      <c r="C62" s="48" t="s">
        <v>16</v>
      </c>
      <c r="D62" s="66" t="s">
        <v>77</v>
      </c>
      <c r="E62" s="48" t="s">
        <v>155</v>
      </c>
      <c r="F62" s="115">
        <v>0</v>
      </c>
      <c r="G62" s="116">
        <v>0</v>
      </c>
      <c r="H62" s="116">
        <v>11.3</v>
      </c>
      <c r="I62" s="116">
        <v>10.3</v>
      </c>
      <c r="J62" s="116">
        <v>3.7</v>
      </c>
      <c r="K62" s="116">
        <v>3</v>
      </c>
      <c r="L62" s="116">
        <v>1</v>
      </c>
      <c r="M62" s="243">
        <f aca="true" t="shared" si="2" ref="M62:M69">G62+H62+I62+J62+K62+L62</f>
        <v>29.3</v>
      </c>
      <c r="N62" s="229">
        <v>14</v>
      </c>
    </row>
    <row r="63" spans="1:14" ht="18.75">
      <c r="A63" s="62" t="s">
        <v>345</v>
      </c>
      <c r="B63" s="49" t="s">
        <v>15</v>
      </c>
      <c r="C63" s="48" t="s">
        <v>16</v>
      </c>
      <c r="D63" s="66" t="s">
        <v>77</v>
      </c>
      <c r="E63" s="48" t="s">
        <v>348</v>
      </c>
      <c r="F63" s="115">
        <v>0</v>
      </c>
      <c r="G63" s="116">
        <v>15</v>
      </c>
      <c r="H63" s="116">
        <v>0</v>
      </c>
      <c r="I63" s="116">
        <v>0</v>
      </c>
      <c r="J63" s="116">
        <v>6.3</v>
      </c>
      <c r="K63" s="116">
        <v>5.3</v>
      </c>
      <c r="L63" s="116">
        <v>1</v>
      </c>
      <c r="M63" s="243">
        <f t="shared" si="2"/>
        <v>27.6</v>
      </c>
      <c r="N63" s="229">
        <v>15</v>
      </c>
    </row>
    <row r="64" spans="1:14" ht="18.75">
      <c r="A64" s="62">
        <v>184</v>
      </c>
      <c r="B64" s="49" t="s">
        <v>15</v>
      </c>
      <c r="C64" s="48" t="s">
        <v>16</v>
      </c>
      <c r="D64" s="66" t="s">
        <v>77</v>
      </c>
      <c r="E64" s="48" t="s">
        <v>88</v>
      </c>
      <c r="F64" s="115">
        <v>0</v>
      </c>
      <c r="G64" s="116">
        <v>3</v>
      </c>
      <c r="H64" s="116">
        <v>7.3</v>
      </c>
      <c r="I64" s="116">
        <v>10.7</v>
      </c>
      <c r="J64" s="116">
        <v>5</v>
      </c>
      <c r="K64" s="116">
        <v>0</v>
      </c>
      <c r="L64" s="116">
        <v>0</v>
      </c>
      <c r="M64" s="243">
        <f t="shared" si="2"/>
        <v>26</v>
      </c>
      <c r="N64" s="229">
        <v>16</v>
      </c>
    </row>
    <row r="65" spans="1:14" ht="18.75">
      <c r="A65" s="62">
        <v>128</v>
      </c>
      <c r="B65" s="49" t="s">
        <v>15</v>
      </c>
      <c r="C65" s="48" t="s">
        <v>16</v>
      </c>
      <c r="D65" s="66" t="s">
        <v>77</v>
      </c>
      <c r="E65" s="48" t="s">
        <v>261</v>
      </c>
      <c r="F65" s="115">
        <v>0</v>
      </c>
      <c r="G65" s="116">
        <v>5.7</v>
      </c>
      <c r="H65" s="116">
        <v>8</v>
      </c>
      <c r="I65" s="116">
        <v>6.3</v>
      </c>
      <c r="J65" s="116">
        <v>5</v>
      </c>
      <c r="K65" s="116">
        <v>0</v>
      </c>
      <c r="L65" s="116">
        <v>0</v>
      </c>
      <c r="M65" s="243">
        <f t="shared" si="2"/>
        <v>25</v>
      </c>
      <c r="N65" s="229">
        <v>17</v>
      </c>
    </row>
    <row r="66" spans="1:14" ht="18.75">
      <c r="A66" s="62">
        <v>184</v>
      </c>
      <c r="B66" s="49" t="s">
        <v>15</v>
      </c>
      <c r="C66" s="48" t="s">
        <v>16</v>
      </c>
      <c r="D66" s="66" t="s">
        <v>77</v>
      </c>
      <c r="E66" s="48" t="s">
        <v>86</v>
      </c>
      <c r="F66" s="115">
        <v>0</v>
      </c>
      <c r="G66" s="116">
        <v>15</v>
      </c>
      <c r="H66" s="116">
        <v>0</v>
      </c>
      <c r="I66" s="116">
        <v>0</v>
      </c>
      <c r="J66" s="116">
        <v>0</v>
      </c>
      <c r="K66" s="116">
        <v>9.7</v>
      </c>
      <c r="L66" s="116">
        <v>0</v>
      </c>
      <c r="M66" s="243">
        <f t="shared" si="2"/>
        <v>24.7</v>
      </c>
      <c r="N66" s="229">
        <v>17</v>
      </c>
    </row>
    <row r="67" spans="1:14" ht="18.75">
      <c r="A67" s="62">
        <v>184</v>
      </c>
      <c r="B67" s="49" t="s">
        <v>15</v>
      </c>
      <c r="C67" s="48" t="s">
        <v>16</v>
      </c>
      <c r="D67" s="66" t="s">
        <v>77</v>
      </c>
      <c r="E67" s="48" t="s">
        <v>87</v>
      </c>
      <c r="F67" s="115">
        <v>0</v>
      </c>
      <c r="G67" s="116">
        <v>4</v>
      </c>
      <c r="H67" s="116">
        <v>7.3</v>
      </c>
      <c r="I67" s="116">
        <v>9.7</v>
      </c>
      <c r="J67" s="116">
        <v>2.7</v>
      </c>
      <c r="K67" s="116">
        <v>0</v>
      </c>
      <c r="L67" s="116">
        <v>1</v>
      </c>
      <c r="M67" s="243">
        <f t="shared" si="2"/>
        <v>24.7</v>
      </c>
      <c r="N67" s="229">
        <v>17</v>
      </c>
    </row>
    <row r="68" spans="1:14" ht="18.75">
      <c r="A68" s="62" t="s">
        <v>345</v>
      </c>
      <c r="B68" s="49" t="s">
        <v>15</v>
      </c>
      <c r="C68" s="48" t="s">
        <v>16</v>
      </c>
      <c r="D68" s="66" t="s">
        <v>77</v>
      </c>
      <c r="E68" s="48" t="s">
        <v>347</v>
      </c>
      <c r="F68" s="115">
        <v>0</v>
      </c>
      <c r="G68" s="47">
        <v>0</v>
      </c>
      <c r="H68" s="116">
        <v>5</v>
      </c>
      <c r="I68" s="116">
        <v>11</v>
      </c>
      <c r="J68" s="116">
        <v>5.3</v>
      </c>
      <c r="K68" s="116">
        <v>0</v>
      </c>
      <c r="L68" s="116">
        <v>1</v>
      </c>
      <c r="M68" s="243">
        <f t="shared" si="2"/>
        <v>22.3</v>
      </c>
      <c r="N68" s="229">
        <v>20</v>
      </c>
    </row>
    <row r="69" spans="1:14" ht="18.75">
      <c r="A69" s="62" t="s">
        <v>345</v>
      </c>
      <c r="B69" s="49" t="s">
        <v>15</v>
      </c>
      <c r="C69" s="48" t="s">
        <v>16</v>
      </c>
      <c r="D69" s="66" t="s">
        <v>77</v>
      </c>
      <c r="E69" s="48" t="s">
        <v>351</v>
      </c>
      <c r="F69" s="115">
        <v>0</v>
      </c>
      <c r="G69" s="47">
        <v>5</v>
      </c>
      <c r="H69" s="116">
        <v>11.3</v>
      </c>
      <c r="I69" s="116">
        <v>0</v>
      </c>
      <c r="J69" s="116">
        <v>4.7</v>
      </c>
      <c r="K69" s="116">
        <v>0</v>
      </c>
      <c r="L69" s="116">
        <v>0</v>
      </c>
      <c r="M69" s="243">
        <f t="shared" si="2"/>
        <v>21</v>
      </c>
      <c r="N69" s="229">
        <v>21</v>
      </c>
    </row>
    <row r="70" spans="1:14" ht="18.75">
      <c r="A70" s="1"/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9.5" thickBot="1">
      <c r="A71" s="65">
        <v>312</v>
      </c>
      <c r="B71" s="54" t="s">
        <v>15</v>
      </c>
      <c r="C71" s="53" t="s">
        <v>16</v>
      </c>
      <c r="D71" s="212" t="s">
        <v>77</v>
      </c>
      <c r="E71" s="53" t="s">
        <v>121</v>
      </c>
      <c r="F71" s="120">
        <v>0</v>
      </c>
      <c r="G71" s="121">
        <v>0</v>
      </c>
      <c r="H71" s="121">
        <v>0</v>
      </c>
      <c r="I71" s="121">
        <v>6.3</v>
      </c>
      <c r="J71" s="121">
        <v>5.3</v>
      </c>
      <c r="K71" s="121">
        <v>7.3</v>
      </c>
      <c r="L71" s="121">
        <v>0</v>
      </c>
      <c r="M71" s="247">
        <f>G71+H71+I71+J71+K71+L71</f>
        <v>18.9</v>
      </c>
      <c r="N71" s="230">
        <v>22</v>
      </c>
    </row>
  </sheetData>
  <sheetProtection/>
  <autoFilter ref="A1:N7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4.421875" style="1" customWidth="1"/>
    <col min="2" max="2" width="4.7109375" style="9" customWidth="1"/>
    <col min="3" max="3" width="4.7109375" style="10" customWidth="1"/>
    <col min="4" max="4" width="3.7109375" style="1" customWidth="1"/>
    <col min="5" max="5" width="24.8515625" style="1" customWidth="1"/>
    <col min="6" max="7" width="4.7109375" style="1" customWidth="1"/>
    <col min="8" max="8" width="3.7109375" style="1" customWidth="1"/>
    <col min="9" max="9" width="27.28125" style="1" customWidth="1"/>
    <col min="10" max="11" width="4.7109375" style="1" customWidth="1"/>
    <col min="12" max="12" width="3.7109375" style="1" customWidth="1"/>
    <col min="13" max="13" width="24.57421875" style="1" customWidth="1"/>
    <col min="14" max="15" width="4.7109375" style="1" customWidth="1"/>
    <col min="16" max="16" width="3.7109375" style="1" customWidth="1"/>
    <col min="17" max="17" width="23.7109375" style="1" customWidth="1"/>
    <col min="18" max="18" width="4.28125" style="1" customWidth="1"/>
    <col min="19" max="19" width="6.421875" style="1" customWidth="1"/>
    <col min="20" max="20" width="3.00390625" style="1" customWidth="1"/>
    <col min="21" max="21" width="21.00390625" style="1" customWidth="1"/>
    <col min="22" max="16384" width="9.140625" style="1" customWidth="1"/>
  </cols>
  <sheetData>
    <row r="1" spans="1:17" s="4" customFormat="1" ht="45.75" thickBot="1">
      <c r="A1" s="259"/>
      <c r="B1" s="236" t="s">
        <v>1</v>
      </c>
      <c r="C1" s="237" t="s">
        <v>2</v>
      </c>
      <c r="D1" s="238" t="s">
        <v>154</v>
      </c>
      <c r="E1" s="258" t="s">
        <v>5</v>
      </c>
      <c r="F1" s="236" t="s">
        <v>1</v>
      </c>
      <c r="G1" s="237" t="s">
        <v>2</v>
      </c>
      <c r="H1" s="238" t="s">
        <v>154</v>
      </c>
      <c r="I1" s="258" t="s">
        <v>5</v>
      </c>
      <c r="J1" s="236" t="s">
        <v>1</v>
      </c>
      <c r="K1" s="237" t="s">
        <v>2</v>
      </c>
      <c r="L1" s="238" t="s">
        <v>154</v>
      </c>
      <c r="M1" s="258" t="s">
        <v>5</v>
      </c>
      <c r="N1" s="236" t="s">
        <v>1</v>
      </c>
      <c r="O1" s="237" t="s">
        <v>2</v>
      </c>
      <c r="P1" s="238" t="s">
        <v>154</v>
      </c>
      <c r="Q1" s="258" t="s">
        <v>5</v>
      </c>
    </row>
    <row r="2" spans="1:17" ht="18.75">
      <c r="A2" s="260">
        <v>1</v>
      </c>
      <c r="B2" s="61" t="s">
        <v>276</v>
      </c>
      <c r="C2" s="52" t="s">
        <v>28</v>
      </c>
      <c r="D2" s="227" t="s">
        <v>76</v>
      </c>
      <c r="E2" s="228" t="s">
        <v>36</v>
      </c>
      <c r="F2" s="61" t="s">
        <v>276</v>
      </c>
      <c r="G2" s="52" t="s">
        <v>20</v>
      </c>
      <c r="H2" s="227" t="s">
        <v>76</v>
      </c>
      <c r="I2" s="279" t="s">
        <v>315</v>
      </c>
      <c r="J2" s="61">
        <v>162</v>
      </c>
      <c r="K2" s="52" t="s">
        <v>22</v>
      </c>
      <c r="L2" s="227" t="s">
        <v>76</v>
      </c>
      <c r="M2" s="279" t="s">
        <v>64</v>
      </c>
      <c r="N2" s="61">
        <v>186</v>
      </c>
      <c r="O2" s="52" t="s">
        <v>15</v>
      </c>
      <c r="P2" s="227" t="s">
        <v>76</v>
      </c>
      <c r="Q2" s="228" t="s">
        <v>335</v>
      </c>
    </row>
    <row r="3" spans="1:17" ht="18.75">
      <c r="A3" s="261">
        <v>2</v>
      </c>
      <c r="B3" s="62" t="s">
        <v>276</v>
      </c>
      <c r="C3" s="49" t="s">
        <v>28</v>
      </c>
      <c r="D3" s="66" t="s">
        <v>76</v>
      </c>
      <c r="E3" s="229" t="s">
        <v>312</v>
      </c>
      <c r="F3" s="62" t="s">
        <v>276</v>
      </c>
      <c r="G3" s="49" t="s">
        <v>20</v>
      </c>
      <c r="H3" s="66" t="s">
        <v>76</v>
      </c>
      <c r="I3" s="280" t="s">
        <v>50</v>
      </c>
      <c r="J3" s="62">
        <v>535</v>
      </c>
      <c r="K3" s="49" t="s">
        <v>22</v>
      </c>
      <c r="L3" s="66" t="s">
        <v>76</v>
      </c>
      <c r="M3" s="280" t="s">
        <v>304</v>
      </c>
      <c r="N3" s="62">
        <v>162</v>
      </c>
      <c r="O3" s="49" t="s">
        <v>15</v>
      </c>
      <c r="P3" s="66" t="s">
        <v>76</v>
      </c>
      <c r="Q3" s="229" t="s">
        <v>63</v>
      </c>
    </row>
    <row r="4" spans="1:17" ht="18.75">
      <c r="A4" s="261">
        <v>3</v>
      </c>
      <c r="B4" s="62">
        <v>156</v>
      </c>
      <c r="C4" s="49" t="s">
        <v>28</v>
      </c>
      <c r="D4" s="66" t="s">
        <v>76</v>
      </c>
      <c r="E4" s="229" t="s">
        <v>173</v>
      </c>
      <c r="F4" s="62" t="s">
        <v>276</v>
      </c>
      <c r="G4" s="49" t="s">
        <v>20</v>
      </c>
      <c r="H4" s="66" t="s">
        <v>76</v>
      </c>
      <c r="I4" s="280" t="s">
        <v>51</v>
      </c>
      <c r="J4" s="62">
        <v>186</v>
      </c>
      <c r="K4" s="49" t="s">
        <v>22</v>
      </c>
      <c r="L4" s="66" t="s">
        <v>76</v>
      </c>
      <c r="M4" s="280" t="s">
        <v>339</v>
      </c>
      <c r="N4" s="62">
        <v>162</v>
      </c>
      <c r="O4" s="49" t="s">
        <v>15</v>
      </c>
      <c r="P4" s="66" t="s">
        <v>76</v>
      </c>
      <c r="Q4" s="229" t="s">
        <v>62</v>
      </c>
    </row>
    <row r="5" spans="1:17" ht="18.75">
      <c r="A5" s="261">
        <v>4</v>
      </c>
      <c r="B5" s="62">
        <v>156</v>
      </c>
      <c r="C5" s="49" t="s">
        <v>28</v>
      </c>
      <c r="D5" s="66" t="s">
        <v>76</v>
      </c>
      <c r="E5" s="229" t="s">
        <v>177</v>
      </c>
      <c r="F5" s="62" t="s">
        <v>276</v>
      </c>
      <c r="G5" s="49" t="s">
        <v>20</v>
      </c>
      <c r="H5" s="66" t="s">
        <v>76</v>
      </c>
      <c r="I5" s="280" t="s">
        <v>311</v>
      </c>
      <c r="J5" s="62">
        <v>186</v>
      </c>
      <c r="K5" s="49" t="s">
        <v>22</v>
      </c>
      <c r="L5" s="66" t="s">
        <v>76</v>
      </c>
      <c r="M5" s="280" t="s">
        <v>340</v>
      </c>
      <c r="N5" s="62">
        <v>535</v>
      </c>
      <c r="O5" s="49" t="s">
        <v>15</v>
      </c>
      <c r="P5" s="66" t="s">
        <v>76</v>
      </c>
      <c r="Q5" s="229" t="s">
        <v>303</v>
      </c>
    </row>
    <row r="6" spans="1:17" ht="18.75">
      <c r="A6" s="261">
        <v>5</v>
      </c>
      <c r="B6" s="62" t="s">
        <v>276</v>
      </c>
      <c r="C6" s="49" t="s">
        <v>28</v>
      </c>
      <c r="D6" s="66" t="s">
        <v>76</v>
      </c>
      <c r="E6" s="229" t="s">
        <v>35</v>
      </c>
      <c r="F6" s="62" t="s">
        <v>276</v>
      </c>
      <c r="G6" s="49" t="s">
        <v>20</v>
      </c>
      <c r="H6" s="66" t="s">
        <v>76</v>
      </c>
      <c r="I6" s="280" t="s">
        <v>42</v>
      </c>
      <c r="J6" s="62">
        <v>88</v>
      </c>
      <c r="K6" s="49" t="s">
        <v>22</v>
      </c>
      <c r="L6" s="66" t="s">
        <v>76</v>
      </c>
      <c r="M6" s="280" t="s">
        <v>254</v>
      </c>
      <c r="N6" s="62" t="s">
        <v>276</v>
      </c>
      <c r="O6" s="49" t="s">
        <v>15</v>
      </c>
      <c r="P6" s="66" t="s">
        <v>76</v>
      </c>
      <c r="Q6" s="229" t="s">
        <v>49</v>
      </c>
    </row>
    <row r="7" spans="1:17" ht="18.75">
      <c r="A7" s="261">
        <v>6</v>
      </c>
      <c r="B7" s="62">
        <v>156</v>
      </c>
      <c r="C7" s="49" t="s">
        <v>28</v>
      </c>
      <c r="D7" s="66" t="s">
        <v>76</v>
      </c>
      <c r="E7" s="229" t="s">
        <v>174</v>
      </c>
      <c r="F7" s="62">
        <v>156</v>
      </c>
      <c r="G7" s="49" t="s">
        <v>20</v>
      </c>
      <c r="H7" s="66" t="s">
        <v>76</v>
      </c>
      <c r="I7" s="280" t="s">
        <v>171</v>
      </c>
      <c r="J7" s="62">
        <v>186</v>
      </c>
      <c r="K7" s="49" t="s">
        <v>22</v>
      </c>
      <c r="L7" s="66" t="s">
        <v>76</v>
      </c>
      <c r="M7" s="280" t="s">
        <v>338</v>
      </c>
      <c r="N7" s="62">
        <v>162</v>
      </c>
      <c r="O7" s="49" t="s">
        <v>15</v>
      </c>
      <c r="P7" s="66" t="s">
        <v>76</v>
      </c>
      <c r="Q7" s="229" t="s">
        <v>113</v>
      </c>
    </row>
    <row r="8" spans="1:17" ht="18.75">
      <c r="A8" s="261">
        <v>7</v>
      </c>
      <c r="B8" s="62" t="s">
        <v>276</v>
      </c>
      <c r="C8" s="49" t="s">
        <v>28</v>
      </c>
      <c r="D8" s="66" t="s">
        <v>76</v>
      </c>
      <c r="E8" s="229" t="s">
        <v>235</v>
      </c>
      <c r="F8" s="62" t="s">
        <v>276</v>
      </c>
      <c r="G8" s="49" t="s">
        <v>20</v>
      </c>
      <c r="H8" s="66" t="s">
        <v>76</v>
      </c>
      <c r="I8" s="280" t="s">
        <v>54</v>
      </c>
      <c r="J8" s="62">
        <v>535</v>
      </c>
      <c r="K8" s="49" t="s">
        <v>22</v>
      </c>
      <c r="L8" s="66" t="s">
        <v>76</v>
      </c>
      <c r="M8" s="280" t="s">
        <v>305</v>
      </c>
      <c r="N8" s="62">
        <v>146</v>
      </c>
      <c r="O8" s="49" t="s">
        <v>15</v>
      </c>
      <c r="P8" s="66" t="s">
        <v>76</v>
      </c>
      <c r="Q8" s="229" t="s">
        <v>91</v>
      </c>
    </row>
    <row r="9" spans="1:17" ht="18.75">
      <c r="A9" s="261">
        <v>8</v>
      </c>
      <c r="B9" s="62">
        <v>156</v>
      </c>
      <c r="C9" s="49" t="s">
        <v>28</v>
      </c>
      <c r="D9" s="66" t="s">
        <v>76</v>
      </c>
      <c r="E9" s="229" t="s">
        <v>364</v>
      </c>
      <c r="F9" s="62">
        <v>156</v>
      </c>
      <c r="G9" s="49" t="s">
        <v>20</v>
      </c>
      <c r="H9" s="66" t="s">
        <v>76</v>
      </c>
      <c r="I9" s="280" t="s">
        <v>172</v>
      </c>
      <c r="J9" s="62" t="s">
        <v>276</v>
      </c>
      <c r="K9" s="49" t="s">
        <v>22</v>
      </c>
      <c r="L9" s="66" t="s">
        <v>76</v>
      </c>
      <c r="M9" s="280" t="s">
        <v>296</v>
      </c>
      <c r="N9" s="62">
        <v>139</v>
      </c>
      <c r="O9" s="49" t="s">
        <v>15</v>
      </c>
      <c r="P9" s="66" t="s">
        <v>76</v>
      </c>
      <c r="Q9" s="229" t="s">
        <v>342</v>
      </c>
    </row>
    <row r="10" spans="1:17" ht="18.75">
      <c r="A10" s="261">
        <v>9</v>
      </c>
      <c r="B10" s="62">
        <v>156</v>
      </c>
      <c r="C10" s="49" t="s">
        <v>28</v>
      </c>
      <c r="D10" s="66" t="s">
        <v>76</v>
      </c>
      <c r="E10" s="229" t="s">
        <v>363</v>
      </c>
      <c r="F10" s="62">
        <v>71</v>
      </c>
      <c r="G10" s="49" t="s">
        <v>20</v>
      </c>
      <c r="H10" s="66" t="s">
        <v>76</v>
      </c>
      <c r="I10" s="280" t="s">
        <v>273</v>
      </c>
      <c r="J10" s="62" t="s">
        <v>276</v>
      </c>
      <c r="K10" s="49" t="s">
        <v>22</v>
      </c>
      <c r="L10" s="66" t="s">
        <v>76</v>
      </c>
      <c r="M10" s="280" t="s">
        <v>57</v>
      </c>
      <c r="N10" s="62" t="s">
        <v>276</v>
      </c>
      <c r="O10" s="49" t="s">
        <v>15</v>
      </c>
      <c r="P10" s="66" t="s">
        <v>76</v>
      </c>
      <c r="Q10" s="229" t="s">
        <v>69</v>
      </c>
    </row>
    <row r="11" spans="1:17" ht="19.5" thickBot="1">
      <c r="A11" s="262">
        <v>10</v>
      </c>
      <c r="B11" s="65">
        <v>145</v>
      </c>
      <c r="C11" s="54" t="s">
        <v>28</v>
      </c>
      <c r="D11" s="212" t="s">
        <v>76</v>
      </c>
      <c r="E11" s="230" t="s">
        <v>180</v>
      </c>
      <c r="F11" s="65" t="s">
        <v>276</v>
      </c>
      <c r="G11" s="54" t="s">
        <v>20</v>
      </c>
      <c r="H11" s="212" t="s">
        <v>76</v>
      </c>
      <c r="I11" s="281" t="s">
        <v>55</v>
      </c>
      <c r="J11" s="65">
        <v>186</v>
      </c>
      <c r="K11" s="54" t="s">
        <v>22</v>
      </c>
      <c r="L11" s="212" t="s">
        <v>76</v>
      </c>
      <c r="M11" s="281" t="s">
        <v>74</v>
      </c>
      <c r="N11" s="65">
        <v>156</v>
      </c>
      <c r="O11" s="54" t="s">
        <v>15</v>
      </c>
      <c r="P11" s="212" t="s">
        <v>76</v>
      </c>
      <c r="Q11" s="230" t="s">
        <v>19</v>
      </c>
    </row>
    <row r="12" spans="1:17" ht="18.75">
      <c r="A12" s="260">
        <v>1</v>
      </c>
      <c r="B12" s="61" t="s">
        <v>276</v>
      </c>
      <c r="C12" s="52" t="s">
        <v>28</v>
      </c>
      <c r="D12" s="227" t="s">
        <v>77</v>
      </c>
      <c r="E12" s="228" t="s">
        <v>313</v>
      </c>
      <c r="F12" s="61">
        <v>156</v>
      </c>
      <c r="G12" s="52" t="s">
        <v>20</v>
      </c>
      <c r="H12" s="227" t="s">
        <v>77</v>
      </c>
      <c r="I12" s="228" t="s">
        <v>30</v>
      </c>
      <c r="J12" s="64" t="s">
        <v>276</v>
      </c>
      <c r="K12" s="57" t="s">
        <v>22</v>
      </c>
      <c r="L12" s="91" t="s">
        <v>77</v>
      </c>
      <c r="M12" s="235" t="s">
        <v>352</v>
      </c>
      <c r="N12" s="61">
        <v>186</v>
      </c>
      <c r="O12" s="52" t="s">
        <v>15</v>
      </c>
      <c r="P12" s="227" t="s">
        <v>77</v>
      </c>
      <c r="Q12" s="228" t="s">
        <v>337</v>
      </c>
    </row>
    <row r="13" spans="1:17" ht="18.75">
      <c r="A13" s="261">
        <v>2</v>
      </c>
      <c r="B13" s="62" t="s">
        <v>276</v>
      </c>
      <c r="C13" s="49" t="s">
        <v>28</v>
      </c>
      <c r="D13" s="66" t="s">
        <v>77</v>
      </c>
      <c r="E13" s="229" t="s">
        <v>236</v>
      </c>
      <c r="F13" s="62" t="s">
        <v>276</v>
      </c>
      <c r="G13" s="49" t="s">
        <v>20</v>
      </c>
      <c r="H13" s="66" t="s">
        <v>77</v>
      </c>
      <c r="I13" s="229" t="s">
        <v>52</v>
      </c>
      <c r="J13" s="62" t="s">
        <v>276</v>
      </c>
      <c r="K13" s="49" t="s">
        <v>22</v>
      </c>
      <c r="L13" s="66" t="s">
        <v>77</v>
      </c>
      <c r="M13" s="229" t="s">
        <v>61</v>
      </c>
      <c r="N13" s="62">
        <v>139</v>
      </c>
      <c r="O13" s="49" t="s">
        <v>15</v>
      </c>
      <c r="P13" s="66" t="s">
        <v>77</v>
      </c>
      <c r="Q13" s="229" t="s">
        <v>344</v>
      </c>
    </row>
    <row r="14" spans="1:17" ht="18.75">
      <c r="A14" s="261">
        <v>3</v>
      </c>
      <c r="B14" s="62" t="s">
        <v>276</v>
      </c>
      <c r="C14" s="49" t="s">
        <v>28</v>
      </c>
      <c r="D14" s="66" t="s">
        <v>77</v>
      </c>
      <c r="E14" s="229" t="s">
        <v>237</v>
      </c>
      <c r="F14" s="62" t="s">
        <v>276</v>
      </c>
      <c r="G14" s="49" t="s">
        <v>20</v>
      </c>
      <c r="H14" s="66" t="s">
        <v>77</v>
      </c>
      <c r="I14" s="229" t="s">
        <v>316</v>
      </c>
      <c r="J14" s="62" t="s">
        <v>276</v>
      </c>
      <c r="K14" s="49" t="s">
        <v>22</v>
      </c>
      <c r="L14" s="66" t="s">
        <v>77</v>
      </c>
      <c r="M14" s="229" t="s">
        <v>45</v>
      </c>
      <c r="N14" s="62">
        <v>139</v>
      </c>
      <c r="O14" s="49" t="s">
        <v>15</v>
      </c>
      <c r="P14" s="66" t="s">
        <v>77</v>
      </c>
      <c r="Q14" s="229" t="s">
        <v>48</v>
      </c>
    </row>
    <row r="15" spans="1:17" ht="18.75">
      <c r="A15" s="261">
        <v>4</v>
      </c>
      <c r="B15" s="62" t="s">
        <v>276</v>
      </c>
      <c r="C15" s="49" t="s">
        <v>28</v>
      </c>
      <c r="D15" s="66" t="s">
        <v>77</v>
      </c>
      <c r="E15" s="229" t="s">
        <v>314</v>
      </c>
      <c r="F15" s="62" t="s">
        <v>276</v>
      </c>
      <c r="G15" s="49" t="s">
        <v>20</v>
      </c>
      <c r="H15" s="66" t="s">
        <v>77</v>
      </c>
      <c r="I15" s="229" t="s">
        <v>309</v>
      </c>
      <c r="J15" s="64">
        <v>88</v>
      </c>
      <c r="K15" s="57" t="s">
        <v>22</v>
      </c>
      <c r="L15" s="91" t="s">
        <v>77</v>
      </c>
      <c r="M15" s="235" t="s">
        <v>252</v>
      </c>
      <c r="N15" s="62" t="s">
        <v>276</v>
      </c>
      <c r="O15" s="49" t="s">
        <v>15</v>
      </c>
      <c r="P15" s="66" t="s">
        <v>77</v>
      </c>
      <c r="Q15" s="229" t="s">
        <v>53</v>
      </c>
    </row>
    <row r="16" spans="1:17" ht="18.75">
      <c r="A16" s="261">
        <v>5</v>
      </c>
      <c r="B16" s="62" t="s">
        <v>276</v>
      </c>
      <c r="C16" s="49" t="s">
        <v>28</v>
      </c>
      <c r="D16" s="66" t="s">
        <v>77</v>
      </c>
      <c r="E16" s="229" t="s">
        <v>37</v>
      </c>
      <c r="F16" s="62" t="s">
        <v>276</v>
      </c>
      <c r="G16" s="49" t="s">
        <v>20</v>
      </c>
      <c r="H16" s="66" t="s">
        <v>77</v>
      </c>
      <c r="I16" s="229" t="s">
        <v>310</v>
      </c>
      <c r="J16" s="252">
        <v>186</v>
      </c>
      <c r="K16" s="253" t="s">
        <v>22</v>
      </c>
      <c r="L16" s="255" t="s">
        <v>77</v>
      </c>
      <c r="M16" s="257" t="s">
        <v>72</v>
      </c>
      <c r="N16" s="62" t="s">
        <v>276</v>
      </c>
      <c r="O16" s="49" t="s">
        <v>15</v>
      </c>
      <c r="P16" s="66" t="s">
        <v>77</v>
      </c>
      <c r="Q16" s="229" t="s">
        <v>75</v>
      </c>
    </row>
    <row r="17" spans="1:17" ht="18.75">
      <c r="A17" s="261">
        <v>6</v>
      </c>
      <c r="B17" s="62">
        <v>156</v>
      </c>
      <c r="C17" s="49" t="s">
        <v>28</v>
      </c>
      <c r="D17" s="66" t="s">
        <v>77</v>
      </c>
      <c r="E17" s="229" t="s">
        <v>175</v>
      </c>
      <c r="F17" s="62">
        <v>156</v>
      </c>
      <c r="G17" s="49" t="s">
        <v>20</v>
      </c>
      <c r="H17" s="66" t="s">
        <v>77</v>
      </c>
      <c r="I17" s="229" t="s">
        <v>29</v>
      </c>
      <c r="J17" s="62" t="s">
        <v>276</v>
      </c>
      <c r="K17" s="49" t="s">
        <v>22</v>
      </c>
      <c r="L17" s="66" t="s">
        <v>77</v>
      </c>
      <c r="M17" s="229" t="s">
        <v>293</v>
      </c>
      <c r="N17" s="62">
        <v>146</v>
      </c>
      <c r="O17" s="49" t="s">
        <v>15</v>
      </c>
      <c r="P17" s="66" t="s">
        <v>77</v>
      </c>
      <c r="Q17" s="229" t="s">
        <v>46</v>
      </c>
    </row>
    <row r="18" spans="1:17" ht="18.75">
      <c r="A18" s="263">
        <v>7</v>
      </c>
      <c r="B18" s="250" t="s">
        <v>276</v>
      </c>
      <c r="C18" s="232" t="s">
        <v>28</v>
      </c>
      <c r="D18" s="233" t="s">
        <v>77</v>
      </c>
      <c r="E18" s="251" t="s">
        <v>238</v>
      </c>
      <c r="F18" s="250">
        <v>156</v>
      </c>
      <c r="G18" s="232" t="s">
        <v>20</v>
      </c>
      <c r="H18" s="233" t="s">
        <v>77</v>
      </c>
      <c r="I18" s="251" t="s">
        <v>170</v>
      </c>
      <c r="J18" s="62" t="s">
        <v>276</v>
      </c>
      <c r="K18" s="49" t="s">
        <v>22</v>
      </c>
      <c r="L18" s="66" t="s">
        <v>77</v>
      </c>
      <c r="M18" s="229" t="s">
        <v>294</v>
      </c>
      <c r="N18" s="62">
        <v>146</v>
      </c>
      <c r="O18" s="49" t="s">
        <v>15</v>
      </c>
      <c r="P18" s="66" t="s">
        <v>77</v>
      </c>
      <c r="Q18" s="229" t="s">
        <v>47</v>
      </c>
    </row>
    <row r="19" spans="1:17" ht="18.75">
      <c r="A19" s="261">
        <v>8</v>
      </c>
      <c r="B19" s="62">
        <v>156</v>
      </c>
      <c r="C19" s="49" t="s">
        <v>28</v>
      </c>
      <c r="D19" s="66" t="s">
        <v>77</v>
      </c>
      <c r="E19" s="229" t="s">
        <v>176</v>
      </c>
      <c r="F19" s="62">
        <v>71</v>
      </c>
      <c r="G19" s="49" t="s">
        <v>20</v>
      </c>
      <c r="H19" s="66" t="s">
        <v>77</v>
      </c>
      <c r="I19" s="229" t="s">
        <v>265</v>
      </c>
      <c r="J19" s="62" t="s">
        <v>276</v>
      </c>
      <c r="K19" s="49" t="s">
        <v>22</v>
      </c>
      <c r="L19" s="66" t="s">
        <v>77</v>
      </c>
      <c r="M19" s="229" t="s">
        <v>56</v>
      </c>
      <c r="N19" s="62" t="s">
        <v>276</v>
      </c>
      <c r="O19" s="49" t="s">
        <v>15</v>
      </c>
      <c r="P19" s="66" t="s">
        <v>77</v>
      </c>
      <c r="Q19" s="229" t="s">
        <v>70</v>
      </c>
    </row>
    <row r="20" spans="1:17" ht="18.75">
      <c r="A20" s="261">
        <v>9</v>
      </c>
      <c r="B20" s="62">
        <v>145</v>
      </c>
      <c r="C20" s="49" t="s">
        <v>28</v>
      </c>
      <c r="D20" s="66" t="s">
        <v>77</v>
      </c>
      <c r="E20" s="229" t="s">
        <v>179</v>
      </c>
      <c r="F20" s="62">
        <v>71</v>
      </c>
      <c r="G20" s="49" t="s">
        <v>20</v>
      </c>
      <c r="H20" s="66" t="s">
        <v>77</v>
      </c>
      <c r="I20" s="229" t="s">
        <v>270</v>
      </c>
      <c r="J20" s="62">
        <v>535</v>
      </c>
      <c r="K20" s="49" t="s">
        <v>22</v>
      </c>
      <c r="L20" s="66" t="s">
        <v>77</v>
      </c>
      <c r="M20" s="229" t="s">
        <v>306</v>
      </c>
      <c r="N20" s="62">
        <v>162</v>
      </c>
      <c r="O20" s="49" t="s">
        <v>15</v>
      </c>
      <c r="P20" s="66" t="s">
        <v>77</v>
      </c>
      <c r="Q20" s="229" t="s">
        <v>114</v>
      </c>
    </row>
    <row r="21" spans="1:17" ht="19.5" thickBot="1">
      <c r="A21" s="262">
        <v>10</v>
      </c>
      <c r="B21" s="65">
        <v>162</v>
      </c>
      <c r="C21" s="54" t="s">
        <v>28</v>
      </c>
      <c r="D21" s="212" t="s">
        <v>77</v>
      </c>
      <c r="E21" s="230" t="s">
        <v>99</v>
      </c>
      <c r="F21" s="65" t="s">
        <v>276</v>
      </c>
      <c r="G21" s="54" t="s">
        <v>20</v>
      </c>
      <c r="H21" s="212" t="s">
        <v>77</v>
      </c>
      <c r="I21" s="230" t="s">
        <v>319</v>
      </c>
      <c r="J21" s="62" t="s">
        <v>276</v>
      </c>
      <c r="K21" s="49" t="s">
        <v>22</v>
      </c>
      <c r="L21" s="66" t="s">
        <v>77</v>
      </c>
      <c r="M21" s="229" t="s">
        <v>324</v>
      </c>
      <c r="N21" s="65">
        <v>139</v>
      </c>
      <c r="O21" s="54" t="s">
        <v>15</v>
      </c>
      <c r="P21" s="212" t="s">
        <v>77</v>
      </c>
      <c r="Q21" s="230" t="s">
        <v>341</v>
      </c>
    </row>
    <row r="22" spans="1:17" ht="19.5" thickBot="1">
      <c r="A22" s="264"/>
      <c r="B22" s="270" t="s">
        <v>378</v>
      </c>
      <c r="C22" s="265"/>
      <c r="D22" s="266"/>
      <c r="E22" s="267" t="s">
        <v>374</v>
      </c>
      <c r="F22" s="270" t="s">
        <v>378</v>
      </c>
      <c r="G22" s="266"/>
      <c r="H22" s="266"/>
      <c r="I22" s="267" t="s">
        <v>375</v>
      </c>
      <c r="J22" s="65">
        <v>88</v>
      </c>
      <c r="K22" s="54" t="s">
        <v>22</v>
      </c>
      <c r="L22" s="212" t="s">
        <v>77</v>
      </c>
      <c r="M22" s="230" t="s">
        <v>256</v>
      </c>
      <c r="N22" s="270" t="s">
        <v>378</v>
      </c>
      <c r="O22" s="266"/>
      <c r="P22" s="266"/>
      <c r="Q22" s="267" t="s">
        <v>377</v>
      </c>
    </row>
    <row r="23" spans="10:13" ht="19.5" thickBot="1">
      <c r="J23" s="270" t="s">
        <v>378</v>
      </c>
      <c r="K23" s="266"/>
      <c r="L23" s="266"/>
      <c r="M23" s="267" t="s">
        <v>376</v>
      </c>
    </row>
    <row r="24" ht="21">
      <c r="B24" s="273" t="s">
        <v>380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36">
      <selection activeCell="S53" sqref="S53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30</v>
      </c>
      <c r="B2" s="17">
        <v>653</v>
      </c>
      <c r="C2" s="16" t="s">
        <v>43</v>
      </c>
      <c r="D2" s="18" t="s">
        <v>25</v>
      </c>
      <c r="E2" s="17" t="s">
        <v>16</v>
      </c>
      <c r="F2" s="5">
        <v>1</v>
      </c>
      <c r="G2" s="5" t="s">
        <v>76</v>
      </c>
      <c r="H2" s="41" t="s">
        <v>217</v>
      </c>
      <c r="I2" s="19">
        <v>0</v>
      </c>
      <c r="J2" s="77">
        <v>3</v>
      </c>
      <c r="K2" s="114">
        <v>6.3</v>
      </c>
      <c r="L2" s="114">
        <v>0</v>
      </c>
      <c r="M2" s="114">
        <v>2.3</v>
      </c>
      <c r="N2" s="78"/>
      <c r="O2" s="113">
        <v>0</v>
      </c>
      <c r="P2" s="78">
        <v>12</v>
      </c>
      <c r="Q2" s="78">
        <v>0</v>
      </c>
      <c r="R2" s="78">
        <f>J2+K2+L2+M2+N2+P2+Q2</f>
        <v>23.6</v>
      </c>
      <c r="S2" s="68">
        <v>1</v>
      </c>
    </row>
    <row r="3" spans="1:19" ht="18.75">
      <c r="A3" s="73"/>
      <c r="B3" s="23"/>
      <c r="C3" s="36"/>
      <c r="D3" s="24" t="s">
        <v>25</v>
      </c>
      <c r="E3" s="23" t="s">
        <v>16</v>
      </c>
      <c r="F3" s="6">
        <v>2</v>
      </c>
      <c r="G3" s="6" t="s">
        <v>77</v>
      </c>
      <c r="H3" s="42" t="s">
        <v>218</v>
      </c>
      <c r="I3" s="25">
        <v>0</v>
      </c>
      <c r="J3" s="82">
        <v>2</v>
      </c>
      <c r="K3" s="116">
        <v>6.3</v>
      </c>
      <c r="L3" s="116">
        <v>5.3</v>
      </c>
      <c r="M3" s="116">
        <v>2.3</v>
      </c>
      <c r="N3" s="116"/>
      <c r="O3" s="115">
        <v>0</v>
      </c>
      <c r="P3" s="116">
        <v>12</v>
      </c>
      <c r="Q3" s="106">
        <v>1</v>
      </c>
      <c r="R3" s="82">
        <f>J3+K3+L3+M3+N3+P3+Q3</f>
        <v>28.900000000000002</v>
      </c>
      <c r="S3" s="69"/>
    </row>
    <row r="4" spans="1:19" ht="18.75">
      <c r="A4" s="73"/>
      <c r="B4" s="23"/>
      <c r="C4" s="36"/>
      <c r="D4" s="24" t="s">
        <v>25</v>
      </c>
      <c r="E4" s="23" t="s">
        <v>16</v>
      </c>
      <c r="F4" s="6">
        <v>3</v>
      </c>
      <c r="G4" s="6" t="s">
        <v>77</v>
      </c>
      <c r="H4" s="42" t="s">
        <v>219</v>
      </c>
      <c r="I4" s="25">
        <v>0</v>
      </c>
      <c r="J4" s="82">
        <v>3</v>
      </c>
      <c r="K4" s="116">
        <v>6.3</v>
      </c>
      <c r="L4" s="116">
        <v>5</v>
      </c>
      <c r="M4" s="116">
        <v>3.7</v>
      </c>
      <c r="N4" s="116"/>
      <c r="O4" s="115">
        <v>0.0003385416666666667</v>
      </c>
      <c r="P4" s="116">
        <v>15.3</v>
      </c>
      <c r="Q4" s="106">
        <v>0</v>
      </c>
      <c r="R4" s="82">
        <f>J4+K4+L4+M4+N4+P4+Q4</f>
        <v>33.3</v>
      </c>
      <c r="S4" s="69"/>
    </row>
    <row r="5" spans="1:19" ht="18.75">
      <c r="A5" s="73"/>
      <c r="B5" s="23"/>
      <c r="C5" s="36"/>
      <c r="D5" s="24" t="s">
        <v>25</v>
      </c>
      <c r="E5" s="23" t="s">
        <v>16</v>
      </c>
      <c r="F5" s="6">
        <v>4</v>
      </c>
      <c r="G5" s="6" t="s">
        <v>77</v>
      </c>
      <c r="H5" s="42" t="s">
        <v>220</v>
      </c>
      <c r="I5" s="25">
        <v>0</v>
      </c>
      <c r="J5" s="82">
        <v>0</v>
      </c>
      <c r="K5" s="116">
        <v>6.3</v>
      </c>
      <c r="L5" s="116">
        <v>5.3</v>
      </c>
      <c r="M5" s="116">
        <v>2</v>
      </c>
      <c r="N5" s="116"/>
      <c r="O5" s="115">
        <v>0.00044490740740740737</v>
      </c>
      <c r="P5" s="116">
        <v>15.3</v>
      </c>
      <c r="Q5" s="106">
        <v>0</v>
      </c>
      <c r="R5" s="83">
        <f>J5+K5+L5+M5+N5+P5+Q5</f>
        <v>28.9</v>
      </c>
      <c r="S5" s="162">
        <f>O6</f>
        <v>0.00028865740740740745</v>
      </c>
    </row>
    <row r="6" spans="1:19" ht="19.5" thickBot="1">
      <c r="A6" s="74"/>
      <c r="B6" s="27"/>
      <c r="C6" s="37"/>
      <c r="D6" s="28" t="s">
        <v>25</v>
      </c>
      <c r="E6" s="27" t="s">
        <v>16</v>
      </c>
      <c r="F6" s="7">
        <v>5</v>
      </c>
      <c r="G6" s="7" t="s">
        <v>77</v>
      </c>
      <c r="H6" s="43" t="s">
        <v>221</v>
      </c>
      <c r="I6" s="29">
        <v>0</v>
      </c>
      <c r="J6" s="80">
        <v>5</v>
      </c>
      <c r="K6" s="89">
        <v>6.3</v>
      </c>
      <c r="L6" s="89">
        <v>5.3</v>
      </c>
      <c r="M6" s="128">
        <v>3</v>
      </c>
      <c r="N6" s="81"/>
      <c r="O6" s="129">
        <v>0.00028865740740740745</v>
      </c>
      <c r="P6" s="88">
        <v>15.3</v>
      </c>
      <c r="Q6" s="81">
        <v>1</v>
      </c>
      <c r="R6" s="84">
        <f>J6+K6+L6+M6+N6+P6+Q6</f>
        <v>35.900000000000006</v>
      </c>
      <c r="S6" s="70">
        <f>SUM(R2:R6)</f>
        <v>150.6</v>
      </c>
    </row>
    <row r="7" spans="1:19" ht="18.75">
      <c r="A7" s="75">
        <v>34</v>
      </c>
      <c r="B7" s="17" t="s">
        <v>239</v>
      </c>
      <c r="C7" s="16" t="s">
        <v>34</v>
      </c>
      <c r="D7" s="18" t="s">
        <v>25</v>
      </c>
      <c r="E7" s="17" t="s">
        <v>16</v>
      </c>
      <c r="F7" s="5">
        <v>1</v>
      </c>
      <c r="G7" s="5" t="s">
        <v>77</v>
      </c>
      <c r="H7" s="41" t="s">
        <v>38</v>
      </c>
      <c r="I7" s="19">
        <v>0</v>
      </c>
      <c r="J7" s="77">
        <v>5</v>
      </c>
      <c r="K7" s="114">
        <v>6.3</v>
      </c>
      <c r="L7" s="114">
        <v>5</v>
      </c>
      <c r="M7" s="114">
        <v>4.3</v>
      </c>
      <c r="N7" s="78"/>
      <c r="O7" s="113">
        <v>0.00034108796296296296</v>
      </c>
      <c r="P7" s="78">
        <v>15.3</v>
      </c>
      <c r="Q7" s="78">
        <v>1</v>
      </c>
      <c r="R7" s="78">
        <f>J7+K7+L7+M7+N7+P7+Q7</f>
        <v>36.900000000000006</v>
      </c>
      <c r="S7" s="68">
        <v>2</v>
      </c>
    </row>
    <row r="8" spans="1:19" ht="18.75">
      <c r="A8" s="73"/>
      <c r="B8" s="23"/>
      <c r="C8" s="36"/>
      <c r="D8" s="24" t="s">
        <v>25</v>
      </c>
      <c r="E8" s="23" t="s">
        <v>16</v>
      </c>
      <c r="F8" s="6">
        <v>2</v>
      </c>
      <c r="G8" s="6" t="s">
        <v>76</v>
      </c>
      <c r="H8" s="42" t="s">
        <v>39</v>
      </c>
      <c r="I8" s="25">
        <v>0</v>
      </c>
      <c r="J8" s="82">
        <v>4.7</v>
      </c>
      <c r="K8" s="116">
        <v>6.3</v>
      </c>
      <c r="L8" s="116">
        <v>5.3</v>
      </c>
      <c r="M8" s="116">
        <v>3</v>
      </c>
      <c r="N8" s="116"/>
      <c r="O8" s="115">
        <v>0.00030289351851851853</v>
      </c>
      <c r="P8" s="116">
        <v>15.3</v>
      </c>
      <c r="Q8" s="106">
        <v>1</v>
      </c>
      <c r="R8" s="82">
        <f>J8+K8+L8+M8+N8+P8+Q8</f>
        <v>35.6</v>
      </c>
      <c r="S8" s="69"/>
    </row>
    <row r="9" spans="1:19" ht="18.75">
      <c r="A9" s="73"/>
      <c r="B9" s="23"/>
      <c r="C9" s="36"/>
      <c r="D9" s="24" t="s">
        <v>25</v>
      </c>
      <c r="E9" s="23" t="s">
        <v>16</v>
      </c>
      <c r="F9" s="6">
        <v>3</v>
      </c>
      <c r="G9" s="6" t="s">
        <v>76</v>
      </c>
      <c r="H9" s="42" t="s">
        <v>240</v>
      </c>
      <c r="I9" s="25">
        <v>0</v>
      </c>
      <c r="J9" s="82">
        <v>0</v>
      </c>
      <c r="K9" s="116">
        <v>2</v>
      </c>
      <c r="L9" s="116">
        <v>2</v>
      </c>
      <c r="M9" s="116">
        <v>1</v>
      </c>
      <c r="N9" s="116"/>
      <c r="O9" s="115">
        <v>0</v>
      </c>
      <c r="P9" s="116">
        <v>8</v>
      </c>
      <c r="Q9" s="106">
        <v>0</v>
      </c>
      <c r="R9" s="82">
        <f>J9+K9+L9+M9+N9+P9+Q9</f>
        <v>13</v>
      </c>
      <c r="S9" s="69"/>
    </row>
    <row r="10" spans="1:19" ht="18.75">
      <c r="A10" s="73"/>
      <c r="B10" s="23"/>
      <c r="C10" s="36"/>
      <c r="D10" s="24" t="s">
        <v>25</v>
      </c>
      <c r="E10" s="23" t="s">
        <v>16</v>
      </c>
      <c r="F10" s="6">
        <v>4</v>
      </c>
      <c r="G10" s="6" t="s">
        <v>76</v>
      </c>
      <c r="H10" s="42" t="s">
        <v>241</v>
      </c>
      <c r="I10" s="25">
        <v>0</v>
      </c>
      <c r="J10" s="82">
        <v>2</v>
      </c>
      <c r="K10" s="116">
        <v>4</v>
      </c>
      <c r="L10" s="116">
        <v>1</v>
      </c>
      <c r="M10" s="116">
        <v>2</v>
      </c>
      <c r="N10" s="116"/>
      <c r="O10" s="115">
        <v>0.0005329861111111111</v>
      </c>
      <c r="P10" s="116">
        <v>15.3</v>
      </c>
      <c r="Q10" s="106">
        <v>0</v>
      </c>
      <c r="R10" s="83">
        <f>J10+K10+L10+M10+N10+P10+Q10</f>
        <v>24.3</v>
      </c>
      <c r="S10" s="162">
        <f>O8</f>
        <v>0.00030289351851851853</v>
      </c>
    </row>
    <row r="11" spans="1:19" ht="19.5" thickBot="1">
      <c r="A11" s="74"/>
      <c r="B11" s="27"/>
      <c r="C11" s="37"/>
      <c r="D11" s="28" t="s">
        <v>25</v>
      </c>
      <c r="E11" s="27" t="s">
        <v>16</v>
      </c>
      <c r="F11" s="7">
        <v>5</v>
      </c>
      <c r="G11" s="7" t="s">
        <v>77</v>
      </c>
      <c r="H11" s="43" t="s">
        <v>242</v>
      </c>
      <c r="I11" s="29">
        <v>0</v>
      </c>
      <c r="J11" s="80">
        <v>3</v>
      </c>
      <c r="K11" s="89">
        <v>6.3</v>
      </c>
      <c r="L11" s="128">
        <v>4.7</v>
      </c>
      <c r="M11" s="128">
        <v>3.7</v>
      </c>
      <c r="N11" s="81"/>
      <c r="O11" s="129">
        <v>0.0006087962962962963</v>
      </c>
      <c r="P11" s="88">
        <v>15.3</v>
      </c>
      <c r="Q11" s="81">
        <v>0</v>
      </c>
      <c r="R11" s="84">
        <f>J11+K11+L11+M11+N11+P11+Q11</f>
        <v>33</v>
      </c>
      <c r="S11" s="70">
        <f>SUM(R7:R11)</f>
        <v>142.8</v>
      </c>
    </row>
    <row r="12" spans="1:19" ht="18.75">
      <c r="A12" s="75">
        <v>31</v>
      </c>
      <c r="B12" s="17" t="s">
        <v>222</v>
      </c>
      <c r="C12" s="16" t="s">
        <v>34</v>
      </c>
      <c r="D12" s="18" t="s">
        <v>25</v>
      </c>
      <c r="E12" s="17" t="s">
        <v>16</v>
      </c>
      <c r="F12" s="5">
        <v>1</v>
      </c>
      <c r="G12" s="5" t="s">
        <v>77</v>
      </c>
      <c r="H12" s="41" t="s">
        <v>223</v>
      </c>
      <c r="I12" s="19">
        <v>0</v>
      </c>
      <c r="J12" s="77">
        <v>5</v>
      </c>
      <c r="K12" s="114">
        <v>6.3</v>
      </c>
      <c r="L12" s="114">
        <v>0</v>
      </c>
      <c r="M12" s="114">
        <v>3.3</v>
      </c>
      <c r="N12" s="78"/>
      <c r="O12" s="113">
        <v>0.00031967592592592594</v>
      </c>
      <c r="P12" s="78">
        <v>15.3</v>
      </c>
      <c r="Q12" s="78">
        <v>1</v>
      </c>
      <c r="R12" s="78">
        <f>J12+K12+L12+M12+N12+P12+Q12</f>
        <v>30.900000000000002</v>
      </c>
      <c r="S12" s="68">
        <v>3</v>
      </c>
    </row>
    <row r="13" spans="1:19" ht="18.75">
      <c r="A13" s="73"/>
      <c r="B13" s="23"/>
      <c r="C13" s="36"/>
      <c r="D13" s="24" t="s">
        <v>25</v>
      </c>
      <c r="E13" s="23" t="s">
        <v>16</v>
      </c>
      <c r="F13" s="6">
        <v>2</v>
      </c>
      <c r="G13" s="6" t="s">
        <v>77</v>
      </c>
      <c r="H13" s="42" t="s">
        <v>224</v>
      </c>
      <c r="I13" s="25">
        <v>0</v>
      </c>
      <c r="J13" s="82">
        <v>2</v>
      </c>
      <c r="K13" s="116">
        <v>6.3</v>
      </c>
      <c r="L13" s="116">
        <v>5</v>
      </c>
      <c r="M13" s="116">
        <v>0</v>
      </c>
      <c r="N13" s="116"/>
      <c r="O13" s="115">
        <v>0</v>
      </c>
      <c r="P13" s="116">
        <v>0</v>
      </c>
      <c r="Q13" s="106">
        <v>0</v>
      </c>
      <c r="R13" s="82">
        <f>J13+K13+L13+M13+N13+P13+Q13</f>
        <v>13.3</v>
      </c>
      <c r="S13" s="69"/>
    </row>
    <row r="14" spans="1:19" ht="18.75">
      <c r="A14" s="73"/>
      <c r="B14" s="23"/>
      <c r="C14" s="36"/>
      <c r="D14" s="24" t="s">
        <v>25</v>
      </c>
      <c r="E14" s="23" t="s">
        <v>16</v>
      </c>
      <c r="F14" s="6">
        <v>3</v>
      </c>
      <c r="G14" s="6" t="s">
        <v>77</v>
      </c>
      <c r="H14" s="42" t="s">
        <v>225</v>
      </c>
      <c r="I14" s="25">
        <v>0</v>
      </c>
      <c r="J14" s="82">
        <v>4</v>
      </c>
      <c r="K14" s="116">
        <v>6.3</v>
      </c>
      <c r="L14" s="116">
        <v>5.3</v>
      </c>
      <c r="M14" s="116">
        <v>3.3</v>
      </c>
      <c r="N14" s="116"/>
      <c r="O14" s="115">
        <v>0.0002740740740740741</v>
      </c>
      <c r="P14" s="116">
        <v>15.3</v>
      </c>
      <c r="Q14" s="106">
        <v>1</v>
      </c>
      <c r="R14" s="82">
        <f>J14+K14+L14+M14+N14+P14+Q14</f>
        <v>35.2</v>
      </c>
      <c r="S14" s="69"/>
    </row>
    <row r="15" spans="1:19" ht="18.75">
      <c r="A15" s="73"/>
      <c r="B15" s="23"/>
      <c r="C15" s="36"/>
      <c r="D15" s="24" t="s">
        <v>25</v>
      </c>
      <c r="E15" s="23" t="s">
        <v>16</v>
      </c>
      <c r="F15" s="6">
        <v>4</v>
      </c>
      <c r="G15" s="6" t="s">
        <v>76</v>
      </c>
      <c r="H15" s="42" t="s">
        <v>226</v>
      </c>
      <c r="I15" s="25">
        <v>0</v>
      </c>
      <c r="J15" s="82">
        <v>0</v>
      </c>
      <c r="K15" s="116">
        <v>6.3</v>
      </c>
      <c r="L15" s="116">
        <v>0</v>
      </c>
      <c r="M15" s="116">
        <v>3.3</v>
      </c>
      <c r="N15" s="116"/>
      <c r="O15" s="115">
        <v>0</v>
      </c>
      <c r="P15" s="116">
        <v>11</v>
      </c>
      <c r="Q15" s="106">
        <v>0</v>
      </c>
      <c r="R15" s="83">
        <f>J15+K15+L15+M15+N15+P15+Q15</f>
        <v>20.6</v>
      </c>
      <c r="S15" s="162">
        <f>O14</f>
        <v>0.0002740740740740741</v>
      </c>
    </row>
    <row r="16" spans="1:19" ht="19.5" thickBot="1">
      <c r="A16" s="74"/>
      <c r="B16" s="27"/>
      <c r="C16" s="37"/>
      <c r="D16" s="28" t="s">
        <v>25</v>
      </c>
      <c r="E16" s="27" t="s">
        <v>16</v>
      </c>
      <c r="F16" s="7">
        <v>5</v>
      </c>
      <c r="G16" s="7" t="s">
        <v>76</v>
      </c>
      <c r="H16" s="43" t="s">
        <v>227</v>
      </c>
      <c r="I16" s="29">
        <v>0</v>
      </c>
      <c r="J16" s="80">
        <v>4</v>
      </c>
      <c r="K16" s="150">
        <v>6.3</v>
      </c>
      <c r="L16" s="150">
        <v>4</v>
      </c>
      <c r="M16" s="150">
        <v>3.3</v>
      </c>
      <c r="N16" s="152"/>
      <c r="O16" s="153">
        <v>0.0004224537037037037</v>
      </c>
      <c r="P16" s="152">
        <v>15.3</v>
      </c>
      <c r="Q16" s="81">
        <v>0</v>
      </c>
      <c r="R16" s="84">
        <f>J16+K16+L16+M16+N16+P16+Q16</f>
        <v>32.900000000000006</v>
      </c>
      <c r="S16" s="70">
        <f>SUM(R12:R16)</f>
        <v>132.9</v>
      </c>
    </row>
    <row r="17" spans="1:19" ht="18.75">
      <c r="A17" s="73">
        <v>4</v>
      </c>
      <c r="B17" s="17">
        <v>162</v>
      </c>
      <c r="C17" s="16" t="s">
        <v>92</v>
      </c>
      <c r="D17" s="18" t="s">
        <v>25</v>
      </c>
      <c r="E17" s="17" t="s">
        <v>16</v>
      </c>
      <c r="F17" s="5">
        <v>1</v>
      </c>
      <c r="G17" s="5" t="s">
        <v>76</v>
      </c>
      <c r="H17" s="101" t="s">
        <v>93</v>
      </c>
      <c r="I17" s="118">
        <v>0</v>
      </c>
      <c r="J17" s="119">
        <v>3</v>
      </c>
      <c r="K17" s="119">
        <v>6.3</v>
      </c>
      <c r="L17" s="119">
        <v>5.3</v>
      </c>
      <c r="M17" s="119">
        <v>2.3</v>
      </c>
      <c r="N17" s="119"/>
      <c r="O17" s="122">
        <v>0.00040300925925925926</v>
      </c>
      <c r="P17" s="119">
        <v>15.3</v>
      </c>
      <c r="Q17" s="108">
        <v>0</v>
      </c>
      <c r="R17" s="78">
        <f>J17+K17+L17+M17+N17+P17+Q17</f>
        <v>32.2</v>
      </c>
      <c r="S17" s="68">
        <v>4</v>
      </c>
    </row>
    <row r="18" spans="1:19" ht="18.75">
      <c r="A18" s="73"/>
      <c r="B18" s="23"/>
      <c r="C18" s="36"/>
      <c r="D18" s="24" t="s">
        <v>25</v>
      </c>
      <c r="E18" s="23" t="s">
        <v>16</v>
      </c>
      <c r="F18" s="6">
        <v>2</v>
      </c>
      <c r="G18" s="6" t="s">
        <v>77</v>
      </c>
      <c r="H18" s="99" t="s">
        <v>94</v>
      </c>
      <c r="I18" s="115">
        <v>0</v>
      </c>
      <c r="J18" s="116">
        <v>3.5</v>
      </c>
      <c r="K18" s="116">
        <v>6.3</v>
      </c>
      <c r="L18" s="116">
        <v>3.3</v>
      </c>
      <c r="M18" s="116">
        <v>0</v>
      </c>
      <c r="N18" s="116"/>
      <c r="O18" s="115">
        <v>0</v>
      </c>
      <c r="P18" s="116">
        <v>11</v>
      </c>
      <c r="Q18" s="106">
        <v>1</v>
      </c>
      <c r="R18" s="82">
        <f>J18+K18+L18+M18+N18+P18+Q18</f>
        <v>25.1</v>
      </c>
      <c r="S18" s="69"/>
    </row>
    <row r="19" spans="1:19" ht="18.75">
      <c r="A19" s="73"/>
      <c r="B19" s="23"/>
      <c r="C19" s="36"/>
      <c r="D19" s="24" t="s">
        <v>25</v>
      </c>
      <c r="E19" s="23" t="s">
        <v>16</v>
      </c>
      <c r="F19" s="6">
        <v>3</v>
      </c>
      <c r="G19" s="6" t="s">
        <v>76</v>
      </c>
      <c r="H19" s="99" t="s">
        <v>95</v>
      </c>
      <c r="I19" s="115">
        <v>0</v>
      </c>
      <c r="J19" s="116">
        <v>0</v>
      </c>
      <c r="K19" s="116">
        <v>0</v>
      </c>
      <c r="L19" s="116">
        <v>4</v>
      </c>
      <c r="M19" s="116">
        <v>3</v>
      </c>
      <c r="N19" s="116"/>
      <c r="O19" s="115">
        <v>0.0006958333333333334</v>
      </c>
      <c r="P19" s="116">
        <v>15.3</v>
      </c>
      <c r="Q19" s="106">
        <v>0</v>
      </c>
      <c r="R19" s="82">
        <f>J19+K19+L19+M19+N19+P19+Q19</f>
        <v>22.3</v>
      </c>
      <c r="S19" s="69"/>
    </row>
    <row r="20" spans="1:19" ht="18.75">
      <c r="A20" s="73"/>
      <c r="B20" s="23"/>
      <c r="C20" s="36"/>
      <c r="D20" s="24" t="s">
        <v>25</v>
      </c>
      <c r="E20" s="23" t="s">
        <v>16</v>
      </c>
      <c r="F20" s="6">
        <v>4</v>
      </c>
      <c r="G20" s="6" t="s">
        <v>76</v>
      </c>
      <c r="H20" s="99" t="s">
        <v>96</v>
      </c>
      <c r="I20" s="115">
        <v>0</v>
      </c>
      <c r="J20" s="116">
        <v>2.3</v>
      </c>
      <c r="K20" s="116">
        <v>2.8</v>
      </c>
      <c r="L20" s="116">
        <v>2</v>
      </c>
      <c r="M20" s="116">
        <v>2.3</v>
      </c>
      <c r="N20" s="116"/>
      <c r="O20" s="115">
        <v>0</v>
      </c>
      <c r="P20" s="116">
        <v>0</v>
      </c>
      <c r="Q20" s="106">
        <v>0</v>
      </c>
      <c r="R20" s="83">
        <f>J20+K20+L20+M20+N20+P20+Q20</f>
        <v>9.399999999999999</v>
      </c>
      <c r="S20" s="162">
        <f>O21</f>
        <v>0.00029317129629629626</v>
      </c>
    </row>
    <row r="21" spans="1:19" ht="19.5" thickBot="1">
      <c r="A21" s="73"/>
      <c r="B21" s="27"/>
      <c r="C21" s="37"/>
      <c r="D21" s="28" t="s">
        <v>25</v>
      </c>
      <c r="E21" s="27" t="s">
        <v>16</v>
      </c>
      <c r="F21" s="7">
        <v>5</v>
      </c>
      <c r="G21" s="7" t="s">
        <v>76</v>
      </c>
      <c r="H21" s="100" t="s">
        <v>97</v>
      </c>
      <c r="I21" s="120">
        <v>0</v>
      </c>
      <c r="J21" s="121">
        <v>4.7</v>
      </c>
      <c r="K21" s="121">
        <v>6.3</v>
      </c>
      <c r="L21" s="121">
        <v>5.3</v>
      </c>
      <c r="M21" s="121">
        <v>0</v>
      </c>
      <c r="N21" s="121"/>
      <c r="O21" s="120">
        <v>0.00029317129629629626</v>
      </c>
      <c r="P21" s="121">
        <v>15.3</v>
      </c>
      <c r="Q21" s="107">
        <v>1</v>
      </c>
      <c r="R21" s="84">
        <f>J21+K21+L21+M21+N21+P21+Q21</f>
        <v>32.6</v>
      </c>
      <c r="S21" s="70">
        <f>SUM(R17:R21)</f>
        <v>121.6</v>
      </c>
    </row>
    <row r="22" spans="1:19" ht="18.75">
      <c r="A22" s="75">
        <v>32</v>
      </c>
      <c r="B22" s="17" t="s">
        <v>228</v>
      </c>
      <c r="C22" s="16" t="s">
        <v>34</v>
      </c>
      <c r="D22" s="18" t="s">
        <v>25</v>
      </c>
      <c r="E22" s="17" t="s">
        <v>16</v>
      </c>
      <c r="F22" s="5">
        <v>1</v>
      </c>
      <c r="G22" s="5" t="s">
        <v>77</v>
      </c>
      <c r="H22" s="41" t="s">
        <v>229</v>
      </c>
      <c r="I22" s="19">
        <v>0</v>
      </c>
      <c r="J22" s="77">
        <v>0</v>
      </c>
      <c r="K22" s="114">
        <v>2.5</v>
      </c>
      <c r="L22" s="114">
        <v>0</v>
      </c>
      <c r="M22" s="114">
        <v>1</v>
      </c>
      <c r="N22" s="78"/>
      <c r="O22" s="113">
        <v>0</v>
      </c>
      <c r="P22" s="78">
        <v>10.3</v>
      </c>
      <c r="Q22" s="78">
        <v>0</v>
      </c>
      <c r="R22" s="78">
        <f>J22+K22+L22+M22+N22+P22+Q22</f>
        <v>13.8</v>
      </c>
      <c r="S22" s="68">
        <v>5</v>
      </c>
    </row>
    <row r="23" spans="1:19" ht="18.75">
      <c r="A23" s="73"/>
      <c r="B23" s="23"/>
      <c r="C23" s="36"/>
      <c r="D23" s="24" t="s">
        <v>25</v>
      </c>
      <c r="E23" s="23" t="s">
        <v>16</v>
      </c>
      <c r="F23" s="6">
        <v>2</v>
      </c>
      <c r="G23" s="6" t="s">
        <v>76</v>
      </c>
      <c r="H23" s="42" t="s">
        <v>230</v>
      </c>
      <c r="I23" s="25">
        <v>0</v>
      </c>
      <c r="J23" s="82">
        <v>2</v>
      </c>
      <c r="K23" s="116">
        <v>6.3</v>
      </c>
      <c r="L23" s="116">
        <v>5</v>
      </c>
      <c r="M23" s="116">
        <v>0</v>
      </c>
      <c r="N23" s="116"/>
      <c r="O23" s="115">
        <v>0</v>
      </c>
      <c r="P23" s="116">
        <v>13</v>
      </c>
      <c r="Q23" s="106">
        <v>0</v>
      </c>
      <c r="R23" s="82">
        <f>J23+K23+L23+M23+N23+P23+Q23</f>
        <v>26.3</v>
      </c>
      <c r="S23" s="69"/>
    </row>
    <row r="24" spans="1:19" ht="18.75">
      <c r="A24" s="73"/>
      <c r="B24" s="23"/>
      <c r="C24" s="36"/>
      <c r="D24" s="24" t="s">
        <v>25</v>
      </c>
      <c r="E24" s="23" t="s">
        <v>16</v>
      </c>
      <c r="F24" s="6">
        <v>3</v>
      </c>
      <c r="G24" s="6" t="s">
        <v>76</v>
      </c>
      <c r="H24" s="42" t="s">
        <v>231</v>
      </c>
      <c r="I24" s="25">
        <v>0</v>
      </c>
      <c r="J24" s="82">
        <v>5</v>
      </c>
      <c r="K24" s="116">
        <v>6.3</v>
      </c>
      <c r="L24" s="116">
        <v>5.3</v>
      </c>
      <c r="M24" s="116">
        <v>4</v>
      </c>
      <c r="N24" s="116"/>
      <c r="O24" s="115">
        <v>0.000303125</v>
      </c>
      <c r="P24" s="116">
        <v>15.3</v>
      </c>
      <c r="Q24" s="106">
        <v>1</v>
      </c>
      <c r="R24" s="82">
        <f>J24+K24+L24+M24+N24+P24+Q24</f>
        <v>36.900000000000006</v>
      </c>
      <c r="S24" s="69"/>
    </row>
    <row r="25" spans="1:19" ht="18.75">
      <c r="A25" s="73"/>
      <c r="B25" s="23"/>
      <c r="C25" s="36"/>
      <c r="D25" s="24" t="s">
        <v>25</v>
      </c>
      <c r="E25" s="23" t="s">
        <v>16</v>
      </c>
      <c r="F25" s="6">
        <v>4</v>
      </c>
      <c r="G25" s="6" t="s">
        <v>77</v>
      </c>
      <c r="H25" s="42" t="s">
        <v>232</v>
      </c>
      <c r="I25" s="25">
        <v>0</v>
      </c>
      <c r="J25" s="82">
        <v>3</v>
      </c>
      <c r="K25" s="116">
        <v>6.3</v>
      </c>
      <c r="L25" s="116">
        <v>5.3</v>
      </c>
      <c r="M25" s="116">
        <v>3.3</v>
      </c>
      <c r="N25" s="116"/>
      <c r="O25" s="115">
        <v>0</v>
      </c>
      <c r="P25" s="116">
        <v>0</v>
      </c>
      <c r="Q25" s="106">
        <v>0</v>
      </c>
      <c r="R25" s="83">
        <f>J25+K25+L25+M25+N25+P25+Q25</f>
        <v>17.900000000000002</v>
      </c>
      <c r="S25" s="162">
        <f>O24</f>
        <v>0.000303125</v>
      </c>
    </row>
    <row r="26" spans="1:19" ht="19.5" thickBot="1">
      <c r="A26" s="74"/>
      <c r="B26" s="27"/>
      <c r="C26" s="37"/>
      <c r="D26" s="28" t="s">
        <v>25</v>
      </c>
      <c r="E26" s="27" t="s">
        <v>16</v>
      </c>
      <c r="F26" s="7">
        <v>5</v>
      </c>
      <c r="G26" s="7" t="s">
        <v>77</v>
      </c>
      <c r="H26" s="43" t="s">
        <v>233</v>
      </c>
      <c r="I26" s="29">
        <v>0</v>
      </c>
      <c r="J26" s="80">
        <v>2.7</v>
      </c>
      <c r="K26" s="128">
        <v>5.3</v>
      </c>
      <c r="L26" s="128">
        <v>4.7</v>
      </c>
      <c r="M26" s="128">
        <v>2.3</v>
      </c>
      <c r="N26" s="81"/>
      <c r="O26" s="129">
        <v>0</v>
      </c>
      <c r="P26" s="81">
        <v>0</v>
      </c>
      <c r="Q26" s="81">
        <v>1</v>
      </c>
      <c r="R26" s="84">
        <f>J26+K26+L26+M26+N26+P26+Q26</f>
        <v>16</v>
      </c>
      <c r="S26" s="70">
        <f>SUM(R22:R26)</f>
        <v>110.9</v>
      </c>
    </row>
    <row r="27" spans="1:19" ht="18.75">
      <c r="A27" s="75">
        <v>29</v>
      </c>
      <c r="B27" s="17">
        <v>653</v>
      </c>
      <c r="C27" s="16" t="s">
        <v>43</v>
      </c>
      <c r="D27" s="18" t="s">
        <v>25</v>
      </c>
      <c r="E27" s="17" t="s">
        <v>16</v>
      </c>
      <c r="F27" s="5">
        <v>1</v>
      </c>
      <c r="G27" s="5" t="s">
        <v>77</v>
      </c>
      <c r="H27" s="41" t="s">
        <v>212</v>
      </c>
      <c r="I27" s="19">
        <v>0</v>
      </c>
      <c r="J27" s="77">
        <v>2.7</v>
      </c>
      <c r="K27" s="114">
        <v>5</v>
      </c>
      <c r="L27" s="114">
        <v>0</v>
      </c>
      <c r="M27" s="114">
        <v>1</v>
      </c>
      <c r="N27" s="78"/>
      <c r="O27" s="113">
        <v>0</v>
      </c>
      <c r="P27" s="78">
        <v>11.3</v>
      </c>
      <c r="Q27" s="78">
        <v>0</v>
      </c>
      <c r="R27" s="78">
        <f>J27+K27+L27+M27+N27+P27+Q27</f>
        <v>20</v>
      </c>
      <c r="S27" s="68">
        <v>6</v>
      </c>
    </row>
    <row r="28" spans="1:19" ht="18.75">
      <c r="A28" s="73"/>
      <c r="B28" s="23"/>
      <c r="C28" s="36"/>
      <c r="D28" s="24" t="s">
        <v>25</v>
      </c>
      <c r="E28" s="23" t="s">
        <v>16</v>
      </c>
      <c r="F28" s="6">
        <v>2</v>
      </c>
      <c r="G28" s="6" t="s">
        <v>77</v>
      </c>
      <c r="H28" s="42" t="s">
        <v>213</v>
      </c>
      <c r="I28" s="25">
        <v>0</v>
      </c>
      <c r="J28" s="82">
        <v>3</v>
      </c>
      <c r="K28" s="116">
        <v>6.3</v>
      </c>
      <c r="L28" s="116">
        <v>5.3</v>
      </c>
      <c r="M28" s="116">
        <v>5.3</v>
      </c>
      <c r="N28" s="116"/>
      <c r="O28" s="115">
        <v>0.00017731481481481483</v>
      </c>
      <c r="P28" s="116">
        <v>15.3</v>
      </c>
      <c r="Q28" s="116">
        <v>1</v>
      </c>
      <c r="R28" s="106">
        <f>J28+K28+L28+M28+N28+P28+Q28</f>
        <v>36.2</v>
      </c>
      <c r="S28" s="69"/>
    </row>
    <row r="29" spans="1:19" ht="18.75">
      <c r="A29" s="73"/>
      <c r="B29" s="23"/>
      <c r="C29" s="36"/>
      <c r="D29" s="24" t="s">
        <v>25</v>
      </c>
      <c r="E29" s="23" t="s">
        <v>16</v>
      </c>
      <c r="F29" s="6">
        <v>3</v>
      </c>
      <c r="G29" s="6" t="s">
        <v>76</v>
      </c>
      <c r="H29" s="42" t="s">
        <v>214</v>
      </c>
      <c r="I29" s="25">
        <v>0</v>
      </c>
      <c r="J29" s="82">
        <v>2</v>
      </c>
      <c r="K29" s="116">
        <v>6.3</v>
      </c>
      <c r="L29" s="116">
        <v>5.3</v>
      </c>
      <c r="M29" s="116">
        <v>3</v>
      </c>
      <c r="N29" s="116"/>
      <c r="O29" s="115">
        <v>0</v>
      </c>
      <c r="P29" s="116">
        <v>0</v>
      </c>
      <c r="Q29" s="116">
        <v>1</v>
      </c>
      <c r="R29" s="106">
        <f>J29+K29+L29+M29+N29+P29+Q29</f>
        <v>17.6</v>
      </c>
      <c r="S29" s="69"/>
    </row>
    <row r="30" spans="1:19" ht="18.75">
      <c r="A30" s="73"/>
      <c r="B30" s="23"/>
      <c r="C30" s="36"/>
      <c r="D30" s="24" t="s">
        <v>25</v>
      </c>
      <c r="E30" s="23" t="s">
        <v>16</v>
      </c>
      <c r="F30" s="6">
        <v>4</v>
      </c>
      <c r="G30" s="6" t="s">
        <v>76</v>
      </c>
      <c r="H30" s="42" t="s">
        <v>215</v>
      </c>
      <c r="I30" s="25">
        <v>0</v>
      </c>
      <c r="J30" s="82">
        <v>0</v>
      </c>
      <c r="K30" s="116">
        <v>6.3</v>
      </c>
      <c r="L30" s="116">
        <v>4</v>
      </c>
      <c r="M30" s="116">
        <v>2.3</v>
      </c>
      <c r="N30" s="116"/>
      <c r="O30" s="115">
        <v>0</v>
      </c>
      <c r="P30" s="116">
        <v>0</v>
      </c>
      <c r="Q30" s="116">
        <v>0</v>
      </c>
      <c r="R30" s="109">
        <f>J30+K30+L30+M30+N30+P30+Q30</f>
        <v>12.600000000000001</v>
      </c>
      <c r="S30" s="162">
        <f>O28</f>
        <v>0.00017731481481481483</v>
      </c>
    </row>
    <row r="31" spans="1:19" ht="19.5" thickBot="1">
      <c r="A31" s="74"/>
      <c r="B31" s="27"/>
      <c r="C31" s="37"/>
      <c r="D31" s="28" t="s">
        <v>25</v>
      </c>
      <c r="E31" s="27" t="s">
        <v>16</v>
      </c>
      <c r="F31" s="7">
        <v>5</v>
      </c>
      <c r="G31" s="7" t="s">
        <v>76</v>
      </c>
      <c r="H31" s="43" t="s">
        <v>216</v>
      </c>
      <c r="I31" s="29">
        <v>0</v>
      </c>
      <c r="J31" s="80">
        <v>2</v>
      </c>
      <c r="K31" s="128">
        <v>2.5</v>
      </c>
      <c r="L31" s="128">
        <v>0</v>
      </c>
      <c r="M31" s="128">
        <v>0</v>
      </c>
      <c r="N31" s="81"/>
      <c r="O31" s="129">
        <v>0.0010879629629629629</v>
      </c>
      <c r="P31" s="88">
        <v>15.3</v>
      </c>
      <c r="Q31" s="81">
        <v>1</v>
      </c>
      <c r="R31" s="84">
        <f>J31+K31+L31+M31+N31+P31+Q31</f>
        <v>20.8</v>
      </c>
      <c r="S31" s="70">
        <f>SUM(R27:R31)</f>
        <v>107.2</v>
      </c>
    </row>
    <row r="32" spans="1:19" ht="18.75">
      <c r="A32" s="75">
        <v>28</v>
      </c>
      <c r="B32" s="17">
        <v>653</v>
      </c>
      <c r="C32" s="16" t="s">
        <v>43</v>
      </c>
      <c r="D32" s="18" t="s">
        <v>25</v>
      </c>
      <c r="E32" s="17" t="s">
        <v>16</v>
      </c>
      <c r="F32" s="5">
        <v>1</v>
      </c>
      <c r="G32" s="5" t="s">
        <v>76</v>
      </c>
      <c r="H32" s="41" t="s">
        <v>207</v>
      </c>
      <c r="I32" s="19">
        <v>0</v>
      </c>
      <c r="J32" s="77">
        <v>3</v>
      </c>
      <c r="K32" s="114">
        <v>6.3</v>
      </c>
      <c r="L32" s="114">
        <v>5.3</v>
      </c>
      <c r="M32" s="114">
        <v>3.7</v>
      </c>
      <c r="N32" s="78"/>
      <c r="O32" s="113">
        <v>0.00018229166666666667</v>
      </c>
      <c r="P32" s="78">
        <v>15.3</v>
      </c>
      <c r="Q32" s="78">
        <v>1</v>
      </c>
      <c r="R32" s="78">
        <f>J32+K32+L32+M32+N32+P32+Q32</f>
        <v>34.6</v>
      </c>
      <c r="S32" s="68">
        <v>7</v>
      </c>
    </row>
    <row r="33" spans="1:19" ht="18.75">
      <c r="A33" s="73"/>
      <c r="B33" s="23"/>
      <c r="C33" s="36"/>
      <c r="D33" s="24" t="s">
        <v>25</v>
      </c>
      <c r="E33" s="23" t="s">
        <v>16</v>
      </c>
      <c r="F33" s="6">
        <v>2</v>
      </c>
      <c r="G33" s="6" t="s">
        <v>76</v>
      </c>
      <c r="H33" s="42" t="s">
        <v>208</v>
      </c>
      <c r="I33" s="25">
        <v>0</v>
      </c>
      <c r="J33" s="82">
        <v>2</v>
      </c>
      <c r="K33" s="116">
        <v>6.3</v>
      </c>
      <c r="L33" s="116">
        <v>2.7</v>
      </c>
      <c r="M33" s="116">
        <v>0</v>
      </c>
      <c r="N33" s="116"/>
      <c r="O33" s="115">
        <v>0</v>
      </c>
      <c r="P33" s="106">
        <v>0</v>
      </c>
      <c r="Q33" s="82">
        <v>0</v>
      </c>
      <c r="R33" s="82">
        <f>J33+K33+L33+M33+N33+P33+Q33</f>
        <v>11</v>
      </c>
      <c r="S33" s="69"/>
    </row>
    <row r="34" spans="1:19" ht="18.75">
      <c r="A34" s="73"/>
      <c r="B34" s="23"/>
      <c r="C34" s="36"/>
      <c r="D34" s="24" t="s">
        <v>25</v>
      </c>
      <c r="E34" s="23" t="s">
        <v>16</v>
      </c>
      <c r="F34" s="6">
        <v>3</v>
      </c>
      <c r="G34" s="6" t="s">
        <v>77</v>
      </c>
      <c r="H34" s="42" t="s">
        <v>209</v>
      </c>
      <c r="I34" s="25">
        <v>0</v>
      </c>
      <c r="J34" s="82">
        <v>0</v>
      </c>
      <c r="K34" s="116">
        <v>0</v>
      </c>
      <c r="L34" s="116">
        <v>4.7</v>
      </c>
      <c r="M34" s="116">
        <v>0</v>
      </c>
      <c r="N34" s="116"/>
      <c r="O34" s="115">
        <v>0</v>
      </c>
      <c r="P34" s="106">
        <v>11.3</v>
      </c>
      <c r="Q34" s="82">
        <v>1</v>
      </c>
      <c r="R34" s="82">
        <f>J34+K34+L34+M34+N34+P34+Q34</f>
        <v>17</v>
      </c>
      <c r="S34" s="69"/>
    </row>
    <row r="35" spans="1:19" ht="18.75">
      <c r="A35" s="73"/>
      <c r="B35" s="23"/>
      <c r="C35" s="36"/>
      <c r="D35" s="24" t="s">
        <v>25</v>
      </c>
      <c r="E35" s="23" t="s">
        <v>16</v>
      </c>
      <c r="F35" s="6">
        <v>4</v>
      </c>
      <c r="G35" s="6" t="s">
        <v>77</v>
      </c>
      <c r="H35" s="42" t="s">
        <v>210</v>
      </c>
      <c r="I35" s="25">
        <v>0</v>
      </c>
      <c r="J35" s="82">
        <v>3</v>
      </c>
      <c r="K35" s="116">
        <v>6.3</v>
      </c>
      <c r="L35" s="116">
        <v>5.3</v>
      </c>
      <c r="M35" s="116">
        <v>2.7</v>
      </c>
      <c r="N35" s="116"/>
      <c r="O35" s="115">
        <v>0</v>
      </c>
      <c r="P35" s="106">
        <v>0</v>
      </c>
      <c r="Q35" s="82">
        <v>0</v>
      </c>
      <c r="R35" s="83">
        <f>J35+K35+L35+M35+N35+P35+Q35</f>
        <v>17.3</v>
      </c>
      <c r="S35" s="162">
        <f>O32</f>
        <v>0.00018229166666666667</v>
      </c>
    </row>
    <row r="36" spans="1:19" ht="19.5" thickBot="1">
      <c r="A36" s="74"/>
      <c r="B36" s="27"/>
      <c r="C36" s="37"/>
      <c r="D36" s="28" t="s">
        <v>25</v>
      </c>
      <c r="E36" s="27" t="s">
        <v>16</v>
      </c>
      <c r="F36" s="7">
        <v>5</v>
      </c>
      <c r="G36" s="7" t="s">
        <v>77</v>
      </c>
      <c r="H36" s="43" t="s">
        <v>211</v>
      </c>
      <c r="I36" s="29">
        <v>0</v>
      </c>
      <c r="J36" s="80">
        <v>5</v>
      </c>
      <c r="K36" s="89">
        <v>6.3</v>
      </c>
      <c r="L36" s="128">
        <v>4.7</v>
      </c>
      <c r="M36" s="128">
        <v>4.7</v>
      </c>
      <c r="N36" s="81"/>
      <c r="O36" s="129">
        <v>0</v>
      </c>
      <c r="P36" s="81">
        <v>0</v>
      </c>
      <c r="Q36" s="81">
        <v>1</v>
      </c>
      <c r="R36" s="84">
        <f>J36+K36+L36+M36+N36+P36+Q36</f>
        <v>21.7</v>
      </c>
      <c r="S36" s="70">
        <f>SUM(R32:R36)</f>
        <v>101.60000000000001</v>
      </c>
    </row>
    <row r="37" spans="1:19" ht="18.75">
      <c r="A37" s="75">
        <v>15</v>
      </c>
      <c r="B37" s="17" t="s">
        <v>143</v>
      </c>
      <c r="C37" s="16" t="s">
        <v>137</v>
      </c>
      <c r="D37" s="18" t="s">
        <v>25</v>
      </c>
      <c r="E37" s="17" t="s">
        <v>16</v>
      </c>
      <c r="F37" s="5">
        <v>1</v>
      </c>
      <c r="G37" s="5" t="s">
        <v>77</v>
      </c>
      <c r="H37" s="41" t="s">
        <v>160</v>
      </c>
      <c r="I37" s="127">
        <v>0</v>
      </c>
      <c r="J37" s="119">
        <v>2</v>
      </c>
      <c r="K37" s="119">
        <v>6.3</v>
      </c>
      <c r="L37" s="119">
        <v>0</v>
      </c>
      <c r="M37" s="119">
        <v>2</v>
      </c>
      <c r="N37" s="119"/>
      <c r="O37" s="118">
        <v>0</v>
      </c>
      <c r="P37" s="119">
        <v>0</v>
      </c>
      <c r="Q37" s="108">
        <v>0</v>
      </c>
      <c r="R37" s="78">
        <f>J37+K37+L37+M37+N37+P37+Q37</f>
        <v>10.3</v>
      </c>
      <c r="S37" s="68">
        <v>8</v>
      </c>
    </row>
    <row r="38" spans="1:19" ht="18.75">
      <c r="A38" s="73"/>
      <c r="B38" s="23"/>
      <c r="C38" s="36"/>
      <c r="D38" s="24" t="s">
        <v>25</v>
      </c>
      <c r="E38" s="23" t="s">
        <v>16</v>
      </c>
      <c r="F38" s="6">
        <v>2</v>
      </c>
      <c r="G38" s="6" t="s">
        <v>77</v>
      </c>
      <c r="H38" s="42" t="s">
        <v>145</v>
      </c>
      <c r="I38" s="125">
        <v>0</v>
      </c>
      <c r="J38" s="116">
        <v>0</v>
      </c>
      <c r="K38" s="116">
        <v>6.3</v>
      </c>
      <c r="L38" s="116">
        <v>0</v>
      </c>
      <c r="M38" s="116">
        <v>1</v>
      </c>
      <c r="N38" s="116"/>
      <c r="O38" s="115">
        <v>0</v>
      </c>
      <c r="P38" s="116">
        <v>10</v>
      </c>
      <c r="Q38" s="106">
        <v>0</v>
      </c>
      <c r="R38" s="82">
        <f>J38+K38+L38+M38+N38+P38+Q38</f>
        <v>17.3</v>
      </c>
      <c r="S38" s="69"/>
    </row>
    <row r="39" spans="1:19" ht="18.75">
      <c r="A39" s="73"/>
      <c r="B39" s="23"/>
      <c r="C39" s="36"/>
      <c r="D39" s="24" t="s">
        <v>25</v>
      </c>
      <c r="E39" s="23" t="s">
        <v>16</v>
      </c>
      <c r="F39" s="6">
        <v>3</v>
      </c>
      <c r="G39" s="6" t="s">
        <v>76</v>
      </c>
      <c r="H39" s="42" t="s">
        <v>144</v>
      </c>
      <c r="I39" s="125">
        <v>0</v>
      </c>
      <c r="J39" s="116">
        <v>0</v>
      </c>
      <c r="K39" s="116">
        <v>5.3</v>
      </c>
      <c r="L39" s="116">
        <v>5.3</v>
      </c>
      <c r="M39" s="116">
        <v>0</v>
      </c>
      <c r="N39" s="116"/>
      <c r="O39" s="115">
        <v>0.0005302083333333334</v>
      </c>
      <c r="P39" s="116">
        <v>15.3</v>
      </c>
      <c r="Q39" s="106">
        <v>1</v>
      </c>
      <c r="R39" s="82">
        <f>J39+K39+L39+M39+N39+P39+Q39</f>
        <v>26.9</v>
      </c>
      <c r="S39" s="69"/>
    </row>
    <row r="40" spans="1:19" ht="18.75">
      <c r="A40" s="73"/>
      <c r="B40" s="23"/>
      <c r="C40" s="36"/>
      <c r="D40" s="24" t="s">
        <v>25</v>
      </c>
      <c r="E40" s="23" t="s">
        <v>16</v>
      </c>
      <c r="F40" s="6">
        <v>4</v>
      </c>
      <c r="G40" s="6" t="s">
        <v>77</v>
      </c>
      <c r="H40" s="42" t="s">
        <v>146</v>
      </c>
      <c r="I40" s="125">
        <v>0</v>
      </c>
      <c r="J40" s="116">
        <v>0</v>
      </c>
      <c r="K40" s="116">
        <v>5.3</v>
      </c>
      <c r="L40" s="116">
        <v>3.3</v>
      </c>
      <c r="M40" s="116">
        <v>2.3</v>
      </c>
      <c r="N40" s="116"/>
      <c r="O40" s="115">
        <v>0</v>
      </c>
      <c r="P40" s="116">
        <v>7</v>
      </c>
      <c r="Q40" s="106">
        <v>0</v>
      </c>
      <c r="R40" s="83">
        <f>J40+K40+L40+M40+N40+P40+Q40</f>
        <v>17.9</v>
      </c>
      <c r="S40" s="69"/>
    </row>
    <row r="41" spans="1:19" ht="19.5" thickBot="1">
      <c r="A41" s="74"/>
      <c r="B41" s="27"/>
      <c r="C41" s="37"/>
      <c r="D41" s="28" t="s">
        <v>25</v>
      </c>
      <c r="E41" s="27" t="s">
        <v>16</v>
      </c>
      <c r="F41" s="7">
        <v>5</v>
      </c>
      <c r="G41" s="7" t="s">
        <v>76</v>
      </c>
      <c r="H41" s="43" t="s">
        <v>147</v>
      </c>
      <c r="I41" s="29">
        <v>0</v>
      </c>
      <c r="J41" s="128">
        <v>3</v>
      </c>
      <c r="K41" s="128">
        <v>0</v>
      </c>
      <c r="L41" s="89">
        <v>5.3</v>
      </c>
      <c r="M41" s="128">
        <v>0</v>
      </c>
      <c r="N41" s="81"/>
      <c r="O41" s="129">
        <v>0</v>
      </c>
      <c r="P41" s="81">
        <v>0</v>
      </c>
      <c r="Q41" s="81">
        <v>0</v>
      </c>
      <c r="R41" s="84">
        <f>J41+K41+L41+M41+N41+P41+Q41</f>
        <v>8.3</v>
      </c>
      <c r="S41" s="70">
        <f>SUM(R37:R41)</f>
        <v>80.7</v>
      </c>
    </row>
    <row r="42" spans="1:19" ht="18.75">
      <c r="A42" s="75">
        <v>14</v>
      </c>
      <c r="B42" s="17" t="s">
        <v>136</v>
      </c>
      <c r="C42" s="16" t="s">
        <v>137</v>
      </c>
      <c r="D42" s="18" t="s">
        <v>25</v>
      </c>
      <c r="E42" s="17" t="s">
        <v>16</v>
      </c>
      <c r="F42" s="5">
        <v>1</v>
      </c>
      <c r="G42" s="5" t="s">
        <v>77</v>
      </c>
      <c r="H42" s="41" t="s">
        <v>138</v>
      </c>
      <c r="I42" s="127">
        <v>0</v>
      </c>
      <c r="J42" s="119">
        <v>2</v>
      </c>
      <c r="K42" s="119">
        <v>3</v>
      </c>
      <c r="L42" s="119">
        <v>2</v>
      </c>
      <c r="M42" s="119">
        <v>0</v>
      </c>
      <c r="N42" s="119"/>
      <c r="O42" s="118">
        <v>0</v>
      </c>
      <c r="P42" s="119">
        <v>0</v>
      </c>
      <c r="Q42" s="108">
        <v>1</v>
      </c>
      <c r="R42" s="78">
        <f aca="true" t="shared" si="0" ref="R42:R51">J42+K42+L42+M42+N42+P42+Q42</f>
        <v>8</v>
      </c>
      <c r="S42" s="68">
        <v>9</v>
      </c>
    </row>
    <row r="43" spans="1:19" ht="18.75">
      <c r="A43" s="73"/>
      <c r="B43" s="23"/>
      <c r="C43" s="36"/>
      <c r="D43" s="24" t="s">
        <v>25</v>
      </c>
      <c r="E43" s="23" t="s">
        <v>16</v>
      </c>
      <c r="F43" s="6">
        <v>2</v>
      </c>
      <c r="G43" s="6" t="s">
        <v>76</v>
      </c>
      <c r="H43" s="42" t="s">
        <v>139</v>
      </c>
      <c r="I43" s="125">
        <v>0</v>
      </c>
      <c r="J43" s="116">
        <v>2</v>
      </c>
      <c r="K43" s="116">
        <v>3.3</v>
      </c>
      <c r="L43" s="116">
        <v>0</v>
      </c>
      <c r="M43" s="116">
        <v>0</v>
      </c>
      <c r="N43" s="116"/>
      <c r="O43" s="115">
        <v>0</v>
      </c>
      <c r="P43" s="116">
        <v>8</v>
      </c>
      <c r="Q43" s="106">
        <v>0</v>
      </c>
      <c r="R43" s="82">
        <f t="shared" si="0"/>
        <v>13.3</v>
      </c>
      <c r="S43" s="69"/>
    </row>
    <row r="44" spans="1:19" ht="18.75">
      <c r="A44" s="73"/>
      <c r="B44" s="23"/>
      <c r="C44" s="36"/>
      <c r="D44" s="24" t="s">
        <v>25</v>
      </c>
      <c r="E44" s="23" t="s">
        <v>16</v>
      </c>
      <c r="F44" s="6">
        <v>3</v>
      </c>
      <c r="G44" s="6" t="s">
        <v>77</v>
      </c>
      <c r="H44" s="42" t="s">
        <v>140</v>
      </c>
      <c r="I44" s="125">
        <v>0</v>
      </c>
      <c r="J44" s="116">
        <v>2</v>
      </c>
      <c r="K44" s="116">
        <v>0</v>
      </c>
      <c r="L44" s="116">
        <v>2</v>
      </c>
      <c r="M44" s="116">
        <v>0</v>
      </c>
      <c r="N44" s="116"/>
      <c r="O44" s="115">
        <v>0</v>
      </c>
      <c r="P44" s="116">
        <v>0</v>
      </c>
      <c r="Q44" s="106">
        <v>0</v>
      </c>
      <c r="R44" s="82">
        <f t="shared" si="0"/>
        <v>4</v>
      </c>
      <c r="S44" s="69"/>
    </row>
    <row r="45" spans="1:19" ht="18.75">
      <c r="A45" s="73"/>
      <c r="B45" s="23"/>
      <c r="C45" s="36"/>
      <c r="D45" s="24" t="s">
        <v>25</v>
      </c>
      <c r="E45" s="23" t="s">
        <v>16</v>
      </c>
      <c r="F45" s="6">
        <v>4</v>
      </c>
      <c r="G45" s="6" t="s">
        <v>77</v>
      </c>
      <c r="H45" s="42" t="s">
        <v>141</v>
      </c>
      <c r="I45" s="125">
        <v>0</v>
      </c>
      <c r="J45" s="116">
        <v>3</v>
      </c>
      <c r="K45" s="116">
        <v>0</v>
      </c>
      <c r="L45" s="116">
        <v>0</v>
      </c>
      <c r="M45" s="116">
        <v>3</v>
      </c>
      <c r="N45" s="116"/>
      <c r="O45" s="115">
        <v>0.00043541666666666663</v>
      </c>
      <c r="P45" s="116">
        <v>15.3</v>
      </c>
      <c r="Q45" s="106">
        <v>0</v>
      </c>
      <c r="R45" s="83">
        <f t="shared" si="0"/>
        <v>21.3</v>
      </c>
      <c r="S45" s="162">
        <f>O45</f>
        <v>0.00043541666666666663</v>
      </c>
    </row>
    <row r="46" spans="1:19" ht="19.5" thickBot="1">
      <c r="A46" s="74"/>
      <c r="B46" s="27"/>
      <c r="C46" s="37"/>
      <c r="D46" s="28" t="s">
        <v>25</v>
      </c>
      <c r="E46" s="27" t="s">
        <v>16</v>
      </c>
      <c r="F46" s="7">
        <v>5</v>
      </c>
      <c r="G46" s="7" t="s">
        <v>76</v>
      </c>
      <c r="H46" s="43" t="s">
        <v>142</v>
      </c>
      <c r="I46" s="126">
        <v>0</v>
      </c>
      <c r="J46" s="121">
        <v>5</v>
      </c>
      <c r="K46" s="121">
        <v>5.3</v>
      </c>
      <c r="L46" s="121">
        <v>0</v>
      </c>
      <c r="M46" s="121">
        <v>3</v>
      </c>
      <c r="N46" s="121"/>
      <c r="O46" s="120">
        <v>0</v>
      </c>
      <c r="P46" s="121">
        <v>0</v>
      </c>
      <c r="Q46" s="107">
        <v>0</v>
      </c>
      <c r="R46" s="84">
        <f t="shared" si="0"/>
        <v>13.3</v>
      </c>
      <c r="S46" s="70">
        <f>SUM(R42:R46)</f>
        <v>59.900000000000006</v>
      </c>
    </row>
    <row r="47" spans="1:19" ht="18.75">
      <c r="A47" s="75">
        <v>16</v>
      </c>
      <c r="B47" s="17" t="s">
        <v>148</v>
      </c>
      <c r="C47" s="16" t="s">
        <v>137</v>
      </c>
      <c r="D47" s="18" t="s">
        <v>25</v>
      </c>
      <c r="E47" s="17" t="s">
        <v>16</v>
      </c>
      <c r="F47" s="5">
        <v>1</v>
      </c>
      <c r="G47" s="5" t="s">
        <v>76</v>
      </c>
      <c r="H47" s="41" t="s">
        <v>149</v>
      </c>
      <c r="I47" s="19">
        <v>0</v>
      </c>
      <c r="J47" s="77">
        <v>0</v>
      </c>
      <c r="K47" s="77">
        <v>5</v>
      </c>
      <c r="L47" s="77">
        <v>4</v>
      </c>
      <c r="M47" s="77">
        <v>0</v>
      </c>
      <c r="N47" s="78"/>
      <c r="O47" s="19">
        <v>0</v>
      </c>
      <c r="P47" s="78">
        <v>5</v>
      </c>
      <c r="Q47" s="78">
        <v>0</v>
      </c>
      <c r="R47" s="78">
        <f t="shared" si="0"/>
        <v>14</v>
      </c>
      <c r="S47" s="68">
        <v>10</v>
      </c>
    </row>
    <row r="48" spans="1:19" ht="18.75">
      <c r="A48" s="73"/>
      <c r="B48" s="23"/>
      <c r="C48" s="36"/>
      <c r="D48" s="24" t="s">
        <v>25</v>
      </c>
      <c r="E48" s="23" t="s">
        <v>16</v>
      </c>
      <c r="F48" s="6">
        <v>2</v>
      </c>
      <c r="G48" s="6" t="s">
        <v>76</v>
      </c>
      <c r="H48" s="42" t="s">
        <v>150</v>
      </c>
      <c r="I48" s="25">
        <v>0</v>
      </c>
      <c r="J48" s="79">
        <v>0</v>
      </c>
      <c r="K48" s="79">
        <v>0</v>
      </c>
      <c r="L48" s="79">
        <v>3.3</v>
      </c>
      <c r="M48" s="79">
        <v>2</v>
      </c>
      <c r="N48" s="79"/>
      <c r="O48" s="25">
        <v>0</v>
      </c>
      <c r="P48" s="82">
        <v>11.7</v>
      </c>
      <c r="Q48" s="82">
        <v>1</v>
      </c>
      <c r="R48" s="82">
        <f t="shared" si="0"/>
        <v>18</v>
      </c>
      <c r="S48" s="69"/>
    </row>
    <row r="49" spans="1:19" ht="18.75">
      <c r="A49" s="73"/>
      <c r="B49" s="23"/>
      <c r="C49" s="36"/>
      <c r="D49" s="24" t="s">
        <v>25</v>
      </c>
      <c r="E49" s="23" t="s">
        <v>16</v>
      </c>
      <c r="F49" s="6">
        <v>3</v>
      </c>
      <c r="G49" s="6" t="s">
        <v>77</v>
      </c>
      <c r="H49" s="42" t="s">
        <v>153</v>
      </c>
      <c r="I49" s="25">
        <v>0</v>
      </c>
      <c r="J49" s="79">
        <v>3</v>
      </c>
      <c r="K49" s="79">
        <v>0</v>
      </c>
      <c r="L49" s="79">
        <v>0</v>
      </c>
      <c r="M49" s="79">
        <v>0</v>
      </c>
      <c r="N49" s="79"/>
      <c r="O49" s="25">
        <v>0</v>
      </c>
      <c r="P49" s="82">
        <v>0</v>
      </c>
      <c r="Q49" s="82">
        <v>1</v>
      </c>
      <c r="R49" s="82">
        <f t="shared" si="0"/>
        <v>4</v>
      </c>
      <c r="S49" s="69"/>
    </row>
    <row r="50" spans="1:19" ht="18.75">
      <c r="A50" s="73"/>
      <c r="B50" s="23"/>
      <c r="C50" s="36"/>
      <c r="D50" s="24" t="s">
        <v>25</v>
      </c>
      <c r="E50" s="23" t="s">
        <v>16</v>
      </c>
      <c r="F50" s="6">
        <v>4</v>
      </c>
      <c r="G50" s="6" t="s">
        <v>77</v>
      </c>
      <c r="H50" s="42" t="s">
        <v>151</v>
      </c>
      <c r="I50" s="25">
        <v>0</v>
      </c>
      <c r="J50" s="79">
        <v>0</v>
      </c>
      <c r="K50" s="79">
        <v>0</v>
      </c>
      <c r="L50" s="79">
        <v>4</v>
      </c>
      <c r="M50" s="79">
        <v>0</v>
      </c>
      <c r="N50" s="79"/>
      <c r="O50" s="25">
        <v>0</v>
      </c>
      <c r="P50" s="82">
        <v>8.3</v>
      </c>
      <c r="Q50" s="82">
        <v>1</v>
      </c>
      <c r="R50" s="83">
        <f t="shared" si="0"/>
        <v>13.3</v>
      </c>
      <c r="S50" s="162">
        <f>O47</f>
        <v>0</v>
      </c>
    </row>
    <row r="51" spans="1:19" ht="19.5" thickBot="1">
      <c r="A51" s="74"/>
      <c r="B51" s="27"/>
      <c r="C51" s="37"/>
      <c r="D51" s="28" t="s">
        <v>25</v>
      </c>
      <c r="E51" s="27" t="s">
        <v>16</v>
      </c>
      <c r="F51" s="7">
        <v>5</v>
      </c>
      <c r="G51" s="7" t="s">
        <v>76</v>
      </c>
      <c r="H51" s="43" t="s">
        <v>152</v>
      </c>
      <c r="I51" s="29">
        <v>0</v>
      </c>
      <c r="J51" s="80">
        <v>0</v>
      </c>
      <c r="K51" s="80">
        <v>1.7</v>
      </c>
      <c r="L51" s="80">
        <v>0</v>
      </c>
      <c r="M51" s="80">
        <v>2.3</v>
      </c>
      <c r="N51" s="81"/>
      <c r="O51" s="29">
        <v>0</v>
      </c>
      <c r="P51" s="81">
        <v>7</v>
      </c>
      <c r="Q51" s="81">
        <v>0</v>
      </c>
      <c r="R51" s="84">
        <f t="shared" si="0"/>
        <v>11</v>
      </c>
      <c r="S51" s="70">
        <f>SUM(R47:R51)</f>
        <v>60.3</v>
      </c>
    </row>
  </sheetData>
  <sheetProtection/>
  <autoFilter ref="A1:S5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163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50</v>
      </c>
      <c r="B2" s="17" t="s">
        <v>276</v>
      </c>
      <c r="C2" s="16" t="s">
        <v>34</v>
      </c>
      <c r="D2" s="18" t="s">
        <v>28</v>
      </c>
      <c r="E2" s="17" t="s">
        <v>44</v>
      </c>
      <c r="F2" s="5">
        <v>1</v>
      </c>
      <c r="G2" s="5" t="s">
        <v>76</v>
      </c>
      <c r="H2" s="41" t="s">
        <v>312</v>
      </c>
      <c r="I2" s="19">
        <v>0</v>
      </c>
      <c r="J2" s="89">
        <v>7.3</v>
      </c>
      <c r="K2" s="114">
        <v>6.3</v>
      </c>
      <c r="L2" s="114">
        <v>5.3</v>
      </c>
      <c r="M2" s="87">
        <v>5.3</v>
      </c>
      <c r="N2" s="78"/>
      <c r="O2" s="113">
        <v>0.00013125</v>
      </c>
      <c r="P2" s="78">
        <v>15.3</v>
      </c>
      <c r="Q2" s="78">
        <v>1</v>
      </c>
      <c r="R2" s="21">
        <f aca="true" t="shared" si="0" ref="R2:R46">J2+K2+L2+M2+N2+P2+Q2</f>
        <v>40.5</v>
      </c>
      <c r="S2" s="68">
        <v>1</v>
      </c>
    </row>
    <row r="3" spans="1:19" ht="18.75">
      <c r="A3" s="73"/>
      <c r="B3" s="23"/>
      <c r="C3" s="36"/>
      <c r="D3" s="24" t="s">
        <v>28</v>
      </c>
      <c r="E3" s="23" t="s">
        <v>44</v>
      </c>
      <c r="F3" s="6">
        <v>2</v>
      </c>
      <c r="G3" s="6" t="s">
        <v>77</v>
      </c>
      <c r="H3" s="42" t="s">
        <v>313</v>
      </c>
      <c r="I3" s="25">
        <v>0</v>
      </c>
      <c r="J3" s="82">
        <v>7.3</v>
      </c>
      <c r="K3" s="116">
        <v>6.3</v>
      </c>
      <c r="L3" s="116">
        <v>5.3</v>
      </c>
      <c r="M3" s="116">
        <v>5.3</v>
      </c>
      <c r="N3" s="116"/>
      <c r="O3" s="115">
        <v>0.00028171296296296294</v>
      </c>
      <c r="P3" s="116">
        <v>15.3</v>
      </c>
      <c r="Q3" s="106">
        <v>1</v>
      </c>
      <c r="R3" s="67">
        <f t="shared" si="0"/>
        <v>40.5</v>
      </c>
      <c r="S3" s="69"/>
    </row>
    <row r="4" spans="1:19" ht="18.75">
      <c r="A4" s="73"/>
      <c r="B4" s="23"/>
      <c r="C4" s="36"/>
      <c r="D4" s="24" t="s">
        <v>28</v>
      </c>
      <c r="E4" s="23" t="s">
        <v>44</v>
      </c>
      <c r="F4" s="6">
        <v>3</v>
      </c>
      <c r="G4" s="6" t="s">
        <v>76</v>
      </c>
      <c r="H4" s="42" t="s">
        <v>36</v>
      </c>
      <c r="I4" s="25">
        <v>0</v>
      </c>
      <c r="J4" s="82">
        <v>7.3</v>
      </c>
      <c r="K4" s="116">
        <v>6.3</v>
      </c>
      <c r="L4" s="116">
        <v>5.3</v>
      </c>
      <c r="M4" s="116">
        <v>5.3</v>
      </c>
      <c r="N4" s="116"/>
      <c r="O4" s="115">
        <v>0.00011261574074074075</v>
      </c>
      <c r="P4" s="116">
        <v>15.3</v>
      </c>
      <c r="Q4" s="106">
        <v>1</v>
      </c>
      <c r="R4" s="67">
        <f t="shared" si="0"/>
        <v>40.5</v>
      </c>
      <c r="S4" s="69"/>
    </row>
    <row r="5" spans="1:19" ht="18.75">
      <c r="A5" s="73"/>
      <c r="B5" s="23"/>
      <c r="C5" s="36"/>
      <c r="D5" s="24" t="s">
        <v>28</v>
      </c>
      <c r="E5" s="23" t="s">
        <v>44</v>
      </c>
      <c r="F5" s="6">
        <v>4</v>
      </c>
      <c r="G5" s="6" t="s">
        <v>77</v>
      </c>
      <c r="H5" s="42" t="s">
        <v>314</v>
      </c>
      <c r="I5" s="25">
        <v>0</v>
      </c>
      <c r="J5" s="132">
        <v>3</v>
      </c>
      <c r="K5" s="116">
        <v>6.3</v>
      </c>
      <c r="L5" s="116">
        <v>5.3</v>
      </c>
      <c r="M5" s="116">
        <v>4</v>
      </c>
      <c r="N5" s="116"/>
      <c r="O5" s="115">
        <v>0.000165162037037037</v>
      </c>
      <c r="P5" s="116">
        <v>15.3</v>
      </c>
      <c r="Q5" s="106">
        <v>1</v>
      </c>
      <c r="R5" s="71">
        <f t="shared" si="0"/>
        <v>34.900000000000006</v>
      </c>
      <c r="S5" s="162">
        <f>O4</f>
        <v>0.00011261574074074075</v>
      </c>
    </row>
    <row r="6" spans="1:19" ht="19.5" thickBot="1">
      <c r="A6" s="74"/>
      <c r="B6" s="27"/>
      <c r="C6" s="37"/>
      <c r="D6" s="28" t="s">
        <v>28</v>
      </c>
      <c r="E6" s="27" t="s">
        <v>44</v>
      </c>
      <c r="F6" s="7">
        <v>5</v>
      </c>
      <c r="G6" s="7" t="s">
        <v>77</v>
      </c>
      <c r="H6" s="154" t="s">
        <v>37</v>
      </c>
      <c r="I6" s="155">
        <v>0</v>
      </c>
      <c r="J6" s="60">
        <v>3</v>
      </c>
      <c r="K6" s="93">
        <v>6.3</v>
      </c>
      <c r="L6" s="93">
        <v>5.3</v>
      </c>
      <c r="M6" s="150">
        <v>4</v>
      </c>
      <c r="N6" s="152"/>
      <c r="O6" s="153">
        <v>0.000374537037037037</v>
      </c>
      <c r="P6" s="150">
        <v>15.3</v>
      </c>
      <c r="Q6" s="81">
        <v>1</v>
      </c>
      <c r="R6" s="72">
        <f t="shared" si="0"/>
        <v>34.900000000000006</v>
      </c>
      <c r="S6" s="70">
        <f>SUM(R2:R6)</f>
        <v>191.3</v>
      </c>
    </row>
    <row r="7" spans="1:19" ht="18.75">
      <c r="A7" s="73">
        <v>33</v>
      </c>
      <c r="B7" s="17" t="s">
        <v>234</v>
      </c>
      <c r="C7" s="16" t="s">
        <v>34</v>
      </c>
      <c r="D7" s="18" t="s">
        <v>28</v>
      </c>
      <c r="E7" s="17" t="s">
        <v>44</v>
      </c>
      <c r="F7" s="5">
        <v>1</v>
      </c>
      <c r="G7" s="5" t="s">
        <v>76</v>
      </c>
      <c r="H7" s="41" t="s">
        <v>35</v>
      </c>
      <c r="I7" s="19">
        <v>0</v>
      </c>
      <c r="J7" s="77">
        <v>4</v>
      </c>
      <c r="K7" s="114">
        <v>6.3</v>
      </c>
      <c r="L7" s="114">
        <v>5.3</v>
      </c>
      <c r="M7" s="114">
        <v>3</v>
      </c>
      <c r="N7" s="78"/>
      <c r="O7" s="113">
        <v>0.0002363425925925926</v>
      </c>
      <c r="P7" s="78">
        <v>15.3</v>
      </c>
      <c r="Q7" s="78">
        <v>1</v>
      </c>
      <c r="R7" s="78">
        <f t="shared" si="0"/>
        <v>34.900000000000006</v>
      </c>
      <c r="S7" s="68">
        <v>2</v>
      </c>
    </row>
    <row r="8" spans="1:19" ht="18.75">
      <c r="A8" s="73"/>
      <c r="B8" s="23"/>
      <c r="C8" s="36"/>
      <c r="D8" s="24" t="s">
        <v>28</v>
      </c>
      <c r="E8" s="23" t="s">
        <v>44</v>
      </c>
      <c r="F8" s="6">
        <v>2</v>
      </c>
      <c r="G8" s="6" t="s">
        <v>76</v>
      </c>
      <c r="H8" s="42" t="s">
        <v>235</v>
      </c>
      <c r="I8" s="25">
        <v>0</v>
      </c>
      <c r="J8" s="82">
        <v>3</v>
      </c>
      <c r="K8" s="116">
        <v>6.3</v>
      </c>
      <c r="L8" s="116">
        <v>3.3</v>
      </c>
      <c r="M8" s="116">
        <v>2.3</v>
      </c>
      <c r="N8" s="116"/>
      <c r="O8" s="115">
        <v>0.0003577546296296296</v>
      </c>
      <c r="P8" s="116">
        <v>15.3</v>
      </c>
      <c r="Q8" s="106">
        <v>1</v>
      </c>
      <c r="R8" s="82">
        <f t="shared" si="0"/>
        <v>31.200000000000003</v>
      </c>
      <c r="S8" s="69"/>
    </row>
    <row r="9" spans="1:19" ht="18.75">
      <c r="A9" s="73"/>
      <c r="B9" s="23"/>
      <c r="C9" s="36"/>
      <c r="D9" s="24" t="s">
        <v>28</v>
      </c>
      <c r="E9" s="23" t="s">
        <v>44</v>
      </c>
      <c r="F9" s="6">
        <v>3</v>
      </c>
      <c r="G9" s="6" t="s">
        <v>77</v>
      </c>
      <c r="H9" s="42" t="s">
        <v>236</v>
      </c>
      <c r="I9" s="25">
        <v>0</v>
      </c>
      <c r="J9" s="82">
        <v>7.3</v>
      </c>
      <c r="K9" s="116">
        <v>6.3</v>
      </c>
      <c r="L9" s="116">
        <v>5.3</v>
      </c>
      <c r="M9" s="116">
        <v>2.3</v>
      </c>
      <c r="N9" s="116"/>
      <c r="O9" s="115">
        <v>0.00024745370370370367</v>
      </c>
      <c r="P9" s="116">
        <v>15.3</v>
      </c>
      <c r="Q9" s="106">
        <v>1</v>
      </c>
      <c r="R9" s="82">
        <f t="shared" si="0"/>
        <v>37.5</v>
      </c>
      <c r="S9" s="69"/>
    </row>
    <row r="10" spans="1:19" ht="18.75">
      <c r="A10" s="73"/>
      <c r="B10" s="23"/>
      <c r="C10" s="36"/>
      <c r="D10" s="24" t="s">
        <v>28</v>
      </c>
      <c r="E10" s="23" t="s">
        <v>44</v>
      </c>
      <c r="F10" s="6">
        <v>4</v>
      </c>
      <c r="G10" s="6" t="s">
        <v>77</v>
      </c>
      <c r="H10" s="42" t="s">
        <v>237</v>
      </c>
      <c r="I10" s="25">
        <v>0</v>
      </c>
      <c r="J10" s="82">
        <v>5.7</v>
      </c>
      <c r="K10" s="116">
        <v>6.3</v>
      </c>
      <c r="L10" s="116">
        <v>5.3</v>
      </c>
      <c r="M10" s="116">
        <v>4.3</v>
      </c>
      <c r="N10" s="116"/>
      <c r="O10" s="115">
        <v>0.00029131944444444447</v>
      </c>
      <c r="P10" s="116">
        <v>15.3</v>
      </c>
      <c r="Q10" s="106">
        <v>1</v>
      </c>
      <c r="R10" s="83">
        <f t="shared" si="0"/>
        <v>37.900000000000006</v>
      </c>
      <c r="S10" s="162">
        <f>O7</f>
        <v>0.0002363425925925926</v>
      </c>
    </row>
    <row r="11" spans="1:19" ht="19.5" thickBot="1">
      <c r="A11" s="74"/>
      <c r="B11" s="27"/>
      <c r="C11" s="37"/>
      <c r="D11" s="28" t="s">
        <v>28</v>
      </c>
      <c r="E11" s="27" t="s">
        <v>44</v>
      </c>
      <c r="F11" s="7">
        <v>5</v>
      </c>
      <c r="G11" s="7" t="s">
        <v>77</v>
      </c>
      <c r="H11" s="43" t="s">
        <v>238</v>
      </c>
      <c r="I11" s="29">
        <v>0</v>
      </c>
      <c r="J11" s="80">
        <v>2</v>
      </c>
      <c r="K11" s="89">
        <v>6.3</v>
      </c>
      <c r="L11" s="128">
        <v>4.3</v>
      </c>
      <c r="M11" s="128">
        <v>1</v>
      </c>
      <c r="N11" s="81"/>
      <c r="O11" s="129">
        <v>0.000470949074074074</v>
      </c>
      <c r="P11" s="88">
        <v>15.3</v>
      </c>
      <c r="Q11" s="81">
        <v>1</v>
      </c>
      <c r="R11" s="84">
        <f t="shared" si="0"/>
        <v>29.900000000000002</v>
      </c>
      <c r="S11" s="70">
        <f>SUM(R7:R11)</f>
        <v>171.4</v>
      </c>
    </row>
    <row r="12" spans="1:19" ht="18.75">
      <c r="A12" s="75">
        <v>21</v>
      </c>
      <c r="B12" s="17">
        <v>156</v>
      </c>
      <c r="C12" s="16" t="s">
        <v>14</v>
      </c>
      <c r="D12" s="18" t="s">
        <v>28</v>
      </c>
      <c r="E12" s="17" t="s">
        <v>44</v>
      </c>
      <c r="F12" s="5">
        <v>1</v>
      </c>
      <c r="G12" s="5" t="s">
        <v>76</v>
      </c>
      <c r="H12" s="41" t="s">
        <v>173</v>
      </c>
      <c r="I12" s="19">
        <v>0</v>
      </c>
      <c r="J12" s="77">
        <v>6</v>
      </c>
      <c r="K12" s="114">
        <v>6.3</v>
      </c>
      <c r="L12" s="114">
        <v>5.3</v>
      </c>
      <c r="M12" s="87">
        <v>5.3</v>
      </c>
      <c r="N12" s="78"/>
      <c r="O12" s="113">
        <v>0.00016874999999999998</v>
      </c>
      <c r="P12" s="78">
        <v>15.3</v>
      </c>
      <c r="Q12" s="78">
        <v>1</v>
      </c>
      <c r="R12" s="78">
        <f t="shared" si="0"/>
        <v>39.2</v>
      </c>
      <c r="S12" s="68">
        <v>3</v>
      </c>
    </row>
    <row r="13" spans="1:19" ht="18.75">
      <c r="A13" s="73"/>
      <c r="B13" s="23"/>
      <c r="C13" s="36"/>
      <c r="D13" s="24" t="s">
        <v>28</v>
      </c>
      <c r="E13" s="23" t="s">
        <v>44</v>
      </c>
      <c r="F13" s="6">
        <v>2</v>
      </c>
      <c r="G13" s="6" t="s">
        <v>76</v>
      </c>
      <c r="H13" s="42" t="s">
        <v>174</v>
      </c>
      <c r="I13" s="25">
        <v>0</v>
      </c>
      <c r="J13" s="82">
        <v>3</v>
      </c>
      <c r="K13" s="116">
        <v>6.3</v>
      </c>
      <c r="L13" s="116">
        <v>5.3</v>
      </c>
      <c r="M13" s="116">
        <v>3.7</v>
      </c>
      <c r="N13" s="116"/>
      <c r="O13" s="115">
        <v>0.00031412037037037037</v>
      </c>
      <c r="P13" s="116">
        <v>15.3</v>
      </c>
      <c r="Q13" s="106">
        <v>1</v>
      </c>
      <c r="R13" s="82">
        <f t="shared" si="0"/>
        <v>34.6</v>
      </c>
      <c r="S13" s="69"/>
    </row>
    <row r="14" spans="1:19" ht="18.75">
      <c r="A14" s="73"/>
      <c r="B14" s="23"/>
      <c r="C14" s="36"/>
      <c r="D14" s="24" t="s">
        <v>28</v>
      </c>
      <c r="E14" s="23" t="s">
        <v>44</v>
      </c>
      <c r="F14" s="6">
        <v>3</v>
      </c>
      <c r="G14" s="6" t="s">
        <v>76</v>
      </c>
      <c r="H14" s="42" t="s">
        <v>177</v>
      </c>
      <c r="I14" s="25">
        <v>0</v>
      </c>
      <c r="J14" s="82">
        <v>5.7</v>
      </c>
      <c r="K14" s="116">
        <v>6.3</v>
      </c>
      <c r="L14" s="116">
        <v>5.3</v>
      </c>
      <c r="M14" s="116">
        <v>3</v>
      </c>
      <c r="N14" s="116"/>
      <c r="O14" s="115">
        <v>0.00022604166666666668</v>
      </c>
      <c r="P14" s="116">
        <v>15.3</v>
      </c>
      <c r="Q14" s="106">
        <v>1</v>
      </c>
      <c r="R14" s="82">
        <f t="shared" si="0"/>
        <v>36.6</v>
      </c>
      <c r="S14" s="69"/>
    </row>
    <row r="15" spans="1:19" ht="18.75">
      <c r="A15" s="73"/>
      <c r="B15" s="23"/>
      <c r="C15" s="36"/>
      <c r="D15" s="24" t="s">
        <v>28</v>
      </c>
      <c r="E15" s="23" t="s">
        <v>44</v>
      </c>
      <c r="F15" s="6">
        <v>4</v>
      </c>
      <c r="G15" s="6" t="s">
        <v>77</v>
      </c>
      <c r="H15" s="42" t="s">
        <v>175</v>
      </c>
      <c r="I15" s="25">
        <v>0</v>
      </c>
      <c r="J15" s="82">
        <v>0</v>
      </c>
      <c r="K15" s="116">
        <v>6.3</v>
      </c>
      <c r="L15" s="116">
        <v>5.3</v>
      </c>
      <c r="M15" s="116">
        <v>3</v>
      </c>
      <c r="N15" s="116"/>
      <c r="O15" s="115">
        <v>0.00038854166666666665</v>
      </c>
      <c r="P15" s="116">
        <v>15.3</v>
      </c>
      <c r="Q15" s="106">
        <v>1</v>
      </c>
      <c r="R15" s="83">
        <f t="shared" si="0"/>
        <v>30.9</v>
      </c>
      <c r="S15" s="162">
        <f>O12</f>
        <v>0.00016874999999999998</v>
      </c>
    </row>
    <row r="16" spans="1:19" ht="19.5" thickBot="1">
      <c r="A16" s="164"/>
      <c r="B16" s="165"/>
      <c r="C16" s="166"/>
      <c r="D16" s="167" t="s">
        <v>28</v>
      </c>
      <c r="E16" s="165" t="s">
        <v>44</v>
      </c>
      <c r="F16" s="168">
        <v>5</v>
      </c>
      <c r="G16" s="168" t="s">
        <v>77</v>
      </c>
      <c r="H16" s="169" t="s">
        <v>176</v>
      </c>
      <c r="I16" s="170">
        <v>0</v>
      </c>
      <c r="J16" s="171">
        <v>0</v>
      </c>
      <c r="K16" s="172">
        <v>6.3</v>
      </c>
      <c r="L16" s="172">
        <v>5</v>
      </c>
      <c r="M16" s="172">
        <v>0</v>
      </c>
      <c r="N16" s="173"/>
      <c r="O16" s="174">
        <v>0.00025868055555555556</v>
      </c>
      <c r="P16" s="173">
        <v>15.3</v>
      </c>
      <c r="Q16" s="172">
        <v>1</v>
      </c>
      <c r="R16" s="175">
        <f t="shared" si="0"/>
        <v>27.6</v>
      </c>
      <c r="S16" s="176">
        <f>SUM(R12:R16)</f>
        <v>168.9</v>
      </c>
    </row>
    <row r="17" spans="1:19" ht="19.5" thickTop="1">
      <c r="A17" s="73">
        <v>22</v>
      </c>
      <c r="B17" s="23">
        <v>145</v>
      </c>
      <c r="C17" s="36" t="s">
        <v>31</v>
      </c>
      <c r="D17" s="24" t="s">
        <v>28</v>
      </c>
      <c r="E17" s="23" t="s">
        <v>16</v>
      </c>
      <c r="F17" s="31">
        <v>1</v>
      </c>
      <c r="G17" s="31" t="s">
        <v>77</v>
      </c>
      <c r="H17" s="46" t="s">
        <v>179</v>
      </c>
      <c r="I17" s="32">
        <v>0</v>
      </c>
      <c r="J17" s="89">
        <v>7.3</v>
      </c>
      <c r="K17" s="133">
        <v>6.3</v>
      </c>
      <c r="L17" s="133">
        <v>5.3</v>
      </c>
      <c r="M17" s="133">
        <v>5.3</v>
      </c>
      <c r="N17" s="88"/>
      <c r="O17" s="160">
        <v>0.00017569444444444444</v>
      </c>
      <c r="P17" s="88">
        <v>15.3</v>
      </c>
      <c r="Q17" s="88">
        <v>1</v>
      </c>
      <c r="R17" s="88">
        <f t="shared" si="0"/>
        <v>40.5</v>
      </c>
      <c r="S17" s="69">
        <v>1</v>
      </c>
    </row>
    <row r="18" spans="1:19" ht="18.75">
      <c r="A18" s="73"/>
      <c r="B18" s="23"/>
      <c r="C18" s="36"/>
      <c r="D18" s="24" t="s">
        <v>28</v>
      </c>
      <c r="E18" s="23" t="s">
        <v>16</v>
      </c>
      <c r="F18" s="6">
        <v>2</v>
      </c>
      <c r="G18" s="6" t="s">
        <v>76</v>
      </c>
      <c r="H18" s="42" t="s">
        <v>180</v>
      </c>
      <c r="I18" s="25">
        <v>0</v>
      </c>
      <c r="J18" s="82">
        <v>2.7</v>
      </c>
      <c r="K18" s="116">
        <v>6.3</v>
      </c>
      <c r="L18" s="116">
        <v>5.3</v>
      </c>
      <c r="M18" s="116">
        <v>3.7</v>
      </c>
      <c r="N18" s="116"/>
      <c r="O18" s="115">
        <v>0.0002619212962962963</v>
      </c>
      <c r="P18" s="116">
        <v>15.3</v>
      </c>
      <c r="Q18" s="106">
        <v>1</v>
      </c>
      <c r="R18" s="82">
        <f t="shared" si="0"/>
        <v>34.3</v>
      </c>
      <c r="S18" s="69"/>
    </row>
    <row r="19" spans="1:19" ht="18.75">
      <c r="A19" s="73"/>
      <c r="B19" s="23"/>
      <c r="C19" s="36"/>
      <c r="D19" s="24" t="s">
        <v>28</v>
      </c>
      <c r="E19" s="23" t="s">
        <v>16</v>
      </c>
      <c r="F19" s="6">
        <v>3</v>
      </c>
      <c r="G19" s="6" t="s">
        <v>77</v>
      </c>
      <c r="H19" s="42" t="s">
        <v>181</v>
      </c>
      <c r="I19" s="25">
        <v>0</v>
      </c>
      <c r="J19" s="82">
        <v>2</v>
      </c>
      <c r="K19" s="116">
        <v>6.3</v>
      </c>
      <c r="L19" s="116">
        <v>5.3</v>
      </c>
      <c r="M19" s="116">
        <v>2.3</v>
      </c>
      <c r="N19" s="116"/>
      <c r="O19" s="115">
        <v>0.0002972222222222222</v>
      </c>
      <c r="P19" s="116">
        <v>15.3</v>
      </c>
      <c r="Q19" s="106">
        <v>1</v>
      </c>
      <c r="R19" s="82">
        <f t="shared" si="0"/>
        <v>32.2</v>
      </c>
      <c r="S19" s="69"/>
    </row>
    <row r="20" spans="1:19" ht="18.75">
      <c r="A20" s="73"/>
      <c r="B20" s="23"/>
      <c r="C20" s="36"/>
      <c r="D20" s="24" t="s">
        <v>28</v>
      </c>
      <c r="E20" s="23" t="s">
        <v>16</v>
      </c>
      <c r="F20" s="6">
        <v>4</v>
      </c>
      <c r="G20" s="6" t="s">
        <v>77</v>
      </c>
      <c r="H20" s="42" t="s">
        <v>182</v>
      </c>
      <c r="I20" s="25">
        <v>0</v>
      </c>
      <c r="J20" s="82">
        <v>5</v>
      </c>
      <c r="K20" s="116">
        <v>6.3</v>
      </c>
      <c r="L20" s="116">
        <v>5.3</v>
      </c>
      <c r="M20" s="116">
        <v>5.3</v>
      </c>
      <c r="N20" s="116"/>
      <c r="O20" s="115">
        <v>0.00016053240740740738</v>
      </c>
      <c r="P20" s="116">
        <v>15.3</v>
      </c>
      <c r="Q20" s="106">
        <v>1</v>
      </c>
      <c r="R20" s="83">
        <f t="shared" si="0"/>
        <v>38.2</v>
      </c>
      <c r="S20" s="162">
        <f>O20</f>
        <v>0.00016053240740740738</v>
      </c>
    </row>
    <row r="21" spans="1:19" ht="19.5" thickBot="1">
      <c r="A21" s="74"/>
      <c r="B21" s="27"/>
      <c r="C21" s="37"/>
      <c r="D21" s="28" t="s">
        <v>28</v>
      </c>
      <c r="E21" s="27" t="s">
        <v>16</v>
      </c>
      <c r="F21" s="7">
        <v>5</v>
      </c>
      <c r="G21" s="7" t="s">
        <v>77</v>
      </c>
      <c r="H21" s="43" t="s">
        <v>183</v>
      </c>
      <c r="I21" s="29">
        <v>0</v>
      </c>
      <c r="J21" s="80">
        <v>2</v>
      </c>
      <c r="K21" s="89">
        <v>6.3</v>
      </c>
      <c r="L21" s="89">
        <v>5.3</v>
      </c>
      <c r="M21" s="128">
        <v>4</v>
      </c>
      <c r="N21" s="81"/>
      <c r="O21" s="129">
        <v>0.00028148148148148146</v>
      </c>
      <c r="P21" s="88">
        <v>15.3</v>
      </c>
      <c r="Q21" s="81">
        <v>1</v>
      </c>
      <c r="R21" s="84">
        <f t="shared" si="0"/>
        <v>33.900000000000006</v>
      </c>
      <c r="S21" s="70">
        <f>SUM(R17:R21)</f>
        <v>179.1</v>
      </c>
    </row>
    <row r="22" spans="1:19" ht="18.75">
      <c r="A22" s="75">
        <v>53</v>
      </c>
      <c r="B22" s="17" t="s">
        <v>276</v>
      </c>
      <c r="C22" s="16" t="s">
        <v>43</v>
      </c>
      <c r="D22" s="18" t="s">
        <v>28</v>
      </c>
      <c r="E22" s="17" t="s">
        <v>16</v>
      </c>
      <c r="F22" s="5">
        <v>1</v>
      </c>
      <c r="G22" s="5" t="s">
        <v>77</v>
      </c>
      <c r="H22" s="41" t="s">
        <v>65</v>
      </c>
      <c r="I22" s="19">
        <v>0</v>
      </c>
      <c r="J22" s="20">
        <v>5</v>
      </c>
      <c r="K22" s="114">
        <v>6.3</v>
      </c>
      <c r="L22" s="114">
        <v>5.3</v>
      </c>
      <c r="M22" s="114">
        <v>5.3</v>
      </c>
      <c r="N22" s="78"/>
      <c r="O22" s="113">
        <v>0.00015208333333333333</v>
      </c>
      <c r="P22" s="78">
        <v>15.3</v>
      </c>
      <c r="Q22" s="78">
        <v>1</v>
      </c>
      <c r="R22" s="78">
        <f>J22+K22+L22+M22+N22+P22+Q22</f>
        <v>38.2</v>
      </c>
      <c r="S22" s="68">
        <v>2</v>
      </c>
    </row>
    <row r="23" spans="1:19" ht="18.75">
      <c r="A23" s="73"/>
      <c r="B23" s="23"/>
      <c r="C23" s="36"/>
      <c r="D23" s="24" t="s">
        <v>28</v>
      </c>
      <c r="E23" s="23" t="s">
        <v>16</v>
      </c>
      <c r="F23" s="6">
        <v>2</v>
      </c>
      <c r="G23" s="6" t="s">
        <v>77</v>
      </c>
      <c r="H23" s="42" t="s">
        <v>66</v>
      </c>
      <c r="I23" s="25">
        <v>0</v>
      </c>
      <c r="J23" s="132">
        <v>6</v>
      </c>
      <c r="K23" s="116">
        <v>6.3</v>
      </c>
      <c r="L23" s="116">
        <v>5.3</v>
      </c>
      <c r="M23" s="116">
        <v>2.7</v>
      </c>
      <c r="N23" s="116"/>
      <c r="O23" s="115">
        <v>0.00023784722222222222</v>
      </c>
      <c r="P23" s="116">
        <v>15.3</v>
      </c>
      <c r="Q23" s="106">
        <v>1</v>
      </c>
      <c r="R23" s="82">
        <f>J23+K23+L23+M23+N23+P23+Q23</f>
        <v>36.6</v>
      </c>
      <c r="S23" s="69"/>
    </row>
    <row r="24" spans="1:19" ht="18.75">
      <c r="A24" s="73"/>
      <c r="B24" s="23"/>
      <c r="C24" s="36"/>
      <c r="D24" s="24" t="s">
        <v>28</v>
      </c>
      <c r="E24" s="23" t="s">
        <v>16</v>
      </c>
      <c r="F24" s="6">
        <v>3</v>
      </c>
      <c r="G24" s="6" t="s">
        <v>76</v>
      </c>
      <c r="H24" s="42" t="s">
        <v>321</v>
      </c>
      <c r="I24" s="25">
        <v>0</v>
      </c>
      <c r="J24" s="132">
        <v>3</v>
      </c>
      <c r="K24" s="116">
        <v>6.3</v>
      </c>
      <c r="L24" s="116">
        <v>4.7</v>
      </c>
      <c r="M24" s="116">
        <v>2.3</v>
      </c>
      <c r="N24" s="116"/>
      <c r="O24" s="115">
        <v>0.00032418981481481486</v>
      </c>
      <c r="P24" s="116">
        <v>15.3</v>
      </c>
      <c r="Q24" s="106">
        <v>1</v>
      </c>
      <c r="R24" s="82">
        <f>J24+K24+L24+M24+N24+P24+Q24</f>
        <v>32.6</v>
      </c>
      <c r="S24" s="69"/>
    </row>
    <row r="25" spans="1:19" ht="18.75">
      <c r="A25" s="73"/>
      <c r="B25" s="23"/>
      <c r="C25" s="36"/>
      <c r="D25" s="24" t="s">
        <v>28</v>
      </c>
      <c r="E25" s="23" t="s">
        <v>16</v>
      </c>
      <c r="F25" s="6">
        <v>4</v>
      </c>
      <c r="G25" s="6" t="s">
        <v>77</v>
      </c>
      <c r="H25" s="42" t="s">
        <v>381</v>
      </c>
      <c r="I25" s="25">
        <v>0</v>
      </c>
      <c r="J25" s="132">
        <v>0</v>
      </c>
      <c r="K25" s="116">
        <v>6.3</v>
      </c>
      <c r="L25" s="116">
        <v>5</v>
      </c>
      <c r="M25" s="116">
        <v>1.3</v>
      </c>
      <c r="N25" s="116"/>
      <c r="O25" s="115">
        <v>0.0003136574074074074</v>
      </c>
      <c r="P25" s="116">
        <v>15.3</v>
      </c>
      <c r="Q25" s="106">
        <v>0</v>
      </c>
      <c r="R25" s="83">
        <f>J25+K25+L25+M25+N25+P25+Q25</f>
        <v>27.900000000000002</v>
      </c>
      <c r="S25" s="162">
        <f>O26</f>
        <v>0.0001388888888888889</v>
      </c>
    </row>
    <row r="26" spans="1:19" ht="19.5" thickBot="1">
      <c r="A26" s="74"/>
      <c r="B26" s="27"/>
      <c r="C26" s="37"/>
      <c r="D26" s="28" t="s">
        <v>28</v>
      </c>
      <c r="E26" s="27" t="s">
        <v>16</v>
      </c>
      <c r="F26" s="7">
        <v>5</v>
      </c>
      <c r="G26" s="7" t="s">
        <v>76</v>
      </c>
      <c r="H26" s="43" t="s">
        <v>323</v>
      </c>
      <c r="I26" s="29">
        <v>0</v>
      </c>
      <c r="J26" s="26">
        <v>7.3</v>
      </c>
      <c r="K26" s="93">
        <v>6.3</v>
      </c>
      <c r="L26" s="150">
        <v>5.3</v>
      </c>
      <c r="M26" s="150">
        <v>3.7</v>
      </c>
      <c r="N26" s="152"/>
      <c r="O26" s="153">
        <v>0.0001388888888888889</v>
      </c>
      <c r="P26" s="152">
        <v>15.3</v>
      </c>
      <c r="Q26" s="152">
        <v>1</v>
      </c>
      <c r="R26" s="84">
        <f>J26+K26+L26+M26+N26+P26+Q26</f>
        <v>38.9</v>
      </c>
      <c r="S26" s="70">
        <f>SUM(R22:R26)</f>
        <v>174.20000000000002</v>
      </c>
    </row>
    <row r="27" spans="1:19" ht="18.75">
      <c r="A27" s="75">
        <v>26</v>
      </c>
      <c r="B27" s="17">
        <v>175</v>
      </c>
      <c r="C27" s="16" t="s">
        <v>198</v>
      </c>
      <c r="D27" s="18" t="s">
        <v>28</v>
      </c>
      <c r="E27" s="17" t="s">
        <v>16</v>
      </c>
      <c r="F27" s="5">
        <v>1</v>
      </c>
      <c r="G27" s="5" t="s">
        <v>77</v>
      </c>
      <c r="H27" s="41" t="s">
        <v>26</v>
      </c>
      <c r="I27" s="19">
        <v>0</v>
      </c>
      <c r="J27" s="77">
        <v>5</v>
      </c>
      <c r="K27" s="114">
        <v>6.3</v>
      </c>
      <c r="L27" s="114">
        <v>5.3</v>
      </c>
      <c r="M27" s="114">
        <v>3.7</v>
      </c>
      <c r="N27" s="78"/>
      <c r="O27" s="113">
        <v>0.0002246527777777778</v>
      </c>
      <c r="P27" s="78">
        <v>15.3</v>
      </c>
      <c r="Q27" s="78">
        <v>1</v>
      </c>
      <c r="R27" s="78">
        <f t="shared" si="0"/>
        <v>36.6</v>
      </c>
      <c r="S27" s="68">
        <v>3</v>
      </c>
    </row>
    <row r="28" spans="1:19" ht="18.75">
      <c r="A28" s="73"/>
      <c r="B28" s="23"/>
      <c r="C28" s="36"/>
      <c r="D28" s="24" t="s">
        <v>28</v>
      </c>
      <c r="E28" s="23" t="s">
        <v>16</v>
      </c>
      <c r="F28" s="6">
        <v>2</v>
      </c>
      <c r="G28" s="6" t="s">
        <v>77</v>
      </c>
      <c r="H28" s="42" t="s">
        <v>199</v>
      </c>
      <c r="I28" s="25">
        <v>0</v>
      </c>
      <c r="J28" s="82">
        <v>5</v>
      </c>
      <c r="K28" s="116">
        <v>6.3</v>
      </c>
      <c r="L28" s="116">
        <v>5.3</v>
      </c>
      <c r="M28" s="116">
        <v>3.7</v>
      </c>
      <c r="N28" s="116"/>
      <c r="O28" s="115">
        <v>0.00037025462962962967</v>
      </c>
      <c r="P28" s="116">
        <v>15.3</v>
      </c>
      <c r="Q28" s="106">
        <v>1</v>
      </c>
      <c r="R28" s="82">
        <f t="shared" si="0"/>
        <v>36.6</v>
      </c>
      <c r="S28" s="69"/>
    </row>
    <row r="29" spans="1:19" ht="18.75">
      <c r="A29" s="73"/>
      <c r="B29" s="23"/>
      <c r="C29" s="36"/>
      <c r="D29" s="24" t="s">
        <v>28</v>
      </c>
      <c r="E29" s="23" t="s">
        <v>16</v>
      </c>
      <c r="F29" s="6">
        <v>3</v>
      </c>
      <c r="G29" s="6" t="s">
        <v>77</v>
      </c>
      <c r="H29" s="42" t="s">
        <v>200</v>
      </c>
      <c r="I29" s="25">
        <v>0</v>
      </c>
      <c r="J29" s="82">
        <v>2</v>
      </c>
      <c r="K29" s="116">
        <v>6.3</v>
      </c>
      <c r="L29" s="116">
        <v>2.7</v>
      </c>
      <c r="M29" s="116">
        <v>3</v>
      </c>
      <c r="N29" s="116"/>
      <c r="O29" s="115">
        <v>0.0004193287037037037</v>
      </c>
      <c r="P29" s="116">
        <v>15.3</v>
      </c>
      <c r="Q29" s="106">
        <v>1</v>
      </c>
      <c r="R29" s="82">
        <f t="shared" si="0"/>
        <v>30.3</v>
      </c>
      <c r="S29" s="69"/>
    </row>
    <row r="30" spans="1:19" ht="18.75">
      <c r="A30" s="73"/>
      <c r="B30" s="23"/>
      <c r="C30" s="36"/>
      <c r="D30" s="24" t="s">
        <v>28</v>
      </c>
      <c r="E30" s="23" t="s">
        <v>16</v>
      </c>
      <c r="F30" s="6">
        <v>4</v>
      </c>
      <c r="G30" s="6" t="s">
        <v>76</v>
      </c>
      <c r="H30" s="42" t="s">
        <v>27</v>
      </c>
      <c r="I30" s="25">
        <v>0</v>
      </c>
      <c r="J30" s="82">
        <v>3</v>
      </c>
      <c r="K30" s="116">
        <v>6.3</v>
      </c>
      <c r="L30" s="116">
        <v>5.3</v>
      </c>
      <c r="M30" s="116">
        <v>3.3</v>
      </c>
      <c r="N30" s="116"/>
      <c r="O30" s="115">
        <v>0.00043298611111111104</v>
      </c>
      <c r="P30" s="116">
        <v>15.3</v>
      </c>
      <c r="Q30" s="106">
        <v>1</v>
      </c>
      <c r="R30" s="83">
        <f t="shared" si="0"/>
        <v>34.2</v>
      </c>
      <c r="S30" s="162">
        <f>O27</f>
        <v>0.0002246527777777778</v>
      </c>
    </row>
    <row r="31" spans="1:19" ht="19.5" thickBot="1">
      <c r="A31" s="74"/>
      <c r="B31" s="27"/>
      <c r="C31" s="37"/>
      <c r="D31" s="28" t="s">
        <v>28</v>
      </c>
      <c r="E31" s="27" t="s">
        <v>16</v>
      </c>
      <c r="F31" s="7">
        <v>5</v>
      </c>
      <c r="G31" s="7" t="s">
        <v>77</v>
      </c>
      <c r="H31" s="43" t="s">
        <v>201</v>
      </c>
      <c r="I31" s="29">
        <v>0</v>
      </c>
      <c r="J31" s="80">
        <v>5</v>
      </c>
      <c r="K31" s="128">
        <v>4</v>
      </c>
      <c r="L31" s="128">
        <v>5</v>
      </c>
      <c r="M31" s="128">
        <v>0</v>
      </c>
      <c r="N31" s="81"/>
      <c r="O31" s="129">
        <v>0.0004953703703703703</v>
      </c>
      <c r="P31" s="88">
        <v>15.3</v>
      </c>
      <c r="Q31" s="81">
        <v>1</v>
      </c>
      <c r="R31" s="84">
        <f t="shared" si="0"/>
        <v>30.3</v>
      </c>
      <c r="S31" s="70">
        <f>SUM(R27:R31)</f>
        <v>168</v>
      </c>
    </row>
    <row r="32" spans="1:19" ht="18.75">
      <c r="A32" s="75">
        <v>27</v>
      </c>
      <c r="B32" s="17">
        <v>175</v>
      </c>
      <c r="C32" s="16" t="s">
        <v>198</v>
      </c>
      <c r="D32" s="18" t="s">
        <v>28</v>
      </c>
      <c r="E32" s="17" t="s">
        <v>16</v>
      </c>
      <c r="F32" s="5">
        <v>1</v>
      </c>
      <c r="G32" s="5" t="s">
        <v>77</v>
      </c>
      <c r="H32" s="41" t="s">
        <v>202</v>
      </c>
      <c r="I32" s="19">
        <v>0</v>
      </c>
      <c r="J32" s="77">
        <v>3</v>
      </c>
      <c r="K32" s="114">
        <v>6.3</v>
      </c>
      <c r="L32" s="114">
        <v>0</v>
      </c>
      <c r="M32" s="114">
        <v>3</v>
      </c>
      <c r="N32" s="78"/>
      <c r="O32" s="113">
        <v>0.0002462962962962963</v>
      </c>
      <c r="P32" s="78">
        <v>15.3</v>
      </c>
      <c r="Q32" s="78">
        <v>1</v>
      </c>
      <c r="R32" s="78">
        <f t="shared" si="0"/>
        <v>28.6</v>
      </c>
      <c r="S32" s="68">
        <v>4</v>
      </c>
    </row>
    <row r="33" spans="1:19" ht="18.75">
      <c r="A33" s="73"/>
      <c r="B33" s="23"/>
      <c r="C33" s="36"/>
      <c r="D33" s="24" t="s">
        <v>28</v>
      </c>
      <c r="E33" s="23" t="s">
        <v>16</v>
      </c>
      <c r="F33" s="6">
        <v>2</v>
      </c>
      <c r="G33" s="6" t="s">
        <v>77</v>
      </c>
      <c r="H33" s="42" t="s">
        <v>203</v>
      </c>
      <c r="I33" s="25">
        <v>0</v>
      </c>
      <c r="J33" s="82">
        <v>3</v>
      </c>
      <c r="K33" s="116">
        <v>6.3</v>
      </c>
      <c r="L33" s="116">
        <v>5.3</v>
      </c>
      <c r="M33" s="116">
        <v>3</v>
      </c>
      <c r="N33" s="116"/>
      <c r="O33" s="115">
        <v>0</v>
      </c>
      <c r="P33" s="116">
        <v>12</v>
      </c>
      <c r="Q33" s="106">
        <v>1</v>
      </c>
      <c r="R33" s="82">
        <f t="shared" si="0"/>
        <v>30.6</v>
      </c>
      <c r="S33" s="69"/>
    </row>
    <row r="34" spans="1:19" ht="18.75">
      <c r="A34" s="73"/>
      <c r="B34" s="23"/>
      <c r="C34" s="36"/>
      <c r="D34" s="24" t="s">
        <v>28</v>
      </c>
      <c r="E34" s="23" t="s">
        <v>16</v>
      </c>
      <c r="F34" s="6">
        <v>3</v>
      </c>
      <c r="G34" s="6" t="s">
        <v>76</v>
      </c>
      <c r="H34" s="42" t="s">
        <v>204</v>
      </c>
      <c r="I34" s="25">
        <v>0</v>
      </c>
      <c r="J34" s="82">
        <v>2.7</v>
      </c>
      <c r="K34" s="116">
        <v>6.3</v>
      </c>
      <c r="L34" s="116">
        <v>5.3</v>
      </c>
      <c r="M34" s="116">
        <v>2.3</v>
      </c>
      <c r="N34" s="116"/>
      <c r="O34" s="115">
        <v>0.00026944444444444444</v>
      </c>
      <c r="P34" s="116">
        <v>15.3</v>
      </c>
      <c r="Q34" s="106">
        <v>0</v>
      </c>
      <c r="R34" s="82">
        <f t="shared" si="0"/>
        <v>31.900000000000002</v>
      </c>
      <c r="S34" s="69"/>
    </row>
    <row r="35" spans="1:19" ht="18.75">
      <c r="A35" s="73"/>
      <c r="B35" s="23"/>
      <c r="C35" s="36"/>
      <c r="D35" s="24" t="s">
        <v>28</v>
      </c>
      <c r="E35" s="23" t="s">
        <v>16</v>
      </c>
      <c r="F35" s="6">
        <v>4</v>
      </c>
      <c r="G35" s="6" t="s">
        <v>76</v>
      </c>
      <c r="H35" s="42" t="s">
        <v>205</v>
      </c>
      <c r="I35" s="25">
        <v>0</v>
      </c>
      <c r="J35" s="82">
        <v>3</v>
      </c>
      <c r="K35" s="116">
        <v>6.3</v>
      </c>
      <c r="L35" s="116">
        <v>4</v>
      </c>
      <c r="M35" s="116">
        <v>3</v>
      </c>
      <c r="N35" s="116"/>
      <c r="O35" s="115">
        <v>0.0004525462962962963</v>
      </c>
      <c r="P35" s="116">
        <v>15.3</v>
      </c>
      <c r="Q35" s="106">
        <v>1</v>
      </c>
      <c r="R35" s="83">
        <f t="shared" si="0"/>
        <v>32.6</v>
      </c>
      <c r="S35" s="162">
        <f>O32</f>
        <v>0.0002462962962962963</v>
      </c>
    </row>
    <row r="36" spans="1:19" ht="19.5" thickBot="1">
      <c r="A36" s="74"/>
      <c r="B36" s="27"/>
      <c r="C36" s="37"/>
      <c r="D36" s="28" t="s">
        <v>28</v>
      </c>
      <c r="E36" s="27" t="s">
        <v>16</v>
      </c>
      <c r="F36" s="7">
        <v>5</v>
      </c>
      <c r="G36" s="7" t="s">
        <v>76</v>
      </c>
      <c r="H36" s="43" t="s">
        <v>206</v>
      </c>
      <c r="I36" s="29">
        <v>0</v>
      </c>
      <c r="J36" s="80">
        <v>0</v>
      </c>
      <c r="K36" s="93">
        <v>6.3</v>
      </c>
      <c r="L36" s="93">
        <v>4</v>
      </c>
      <c r="M36" s="93">
        <v>3</v>
      </c>
      <c r="N36" s="94"/>
      <c r="O36" s="92">
        <v>0.0006079861111111111</v>
      </c>
      <c r="P36" s="93">
        <v>15.3</v>
      </c>
      <c r="Q36" s="81">
        <v>1</v>
      </c>
      <c r="R36" s="84">
        <f t="shared" si="0"/>
        <v>29.6</v>
      </c>
      <c r="S36" s="70">
        <f>SUM(R32:R36)</f>
        <v>153.3</v>
      </c>
    </row>
    <row r="37" spans="1:19" ht="18.75">
      <c r="A37" s="75">
        <v>5</v>
      </c>
      <c r="B37" s="17">
        <v>162</v>
      </c>
      <c r="C37" s="16" t="s">
        <v>92</v>
      </c>
      <c r="D37" s="18" t="s">
        <v>28</v>
      </c>
      <c r="E37" s="17" t="s">
        <v>16</v>
      </c>
      <c r="F37" s="5">
        <v>1</v>
      </c>
      <c r="G37" s="5" t="s">
        <v>76</v>
      </c>
      <c r="H37" s="101" t="s">
        <v>98</v>
      </c>
      <c r="I37" s="118">
        <v>0</v>
      </c>
      <c r="J37" s="119">
        <v>3.3</v>
      </c>
      <c r="K37" s="119">
        <v>6.3</v>
      </c>
      <c r="L37" s="119">
        <v>5.3</v>
      </c>
      <c r="M37" s="119">
        <v>2.7</v>
      </c>
      <c r="N37" s="119"/>
      <c r="O37" s="118">
        <v>0.00039201388888888885</v>
      </c>
      <c r="P37" s="119">
        <v>15.3</v>
      </c>
      <c r="Q37" s="123">
        <v>1</v>
      </c>
      <c r="R37" s="78">
        <f t="shared" si="0"/>
        <v>33.9</v>
      </c>
      <c r="S37" s="68">
        <v>5</v>
      </c>
    </row>
    <row r="38" spans="1:19" ht="18.75">
      <c r="A38" s="73"/>
      <c r="B38" s="23"/>
      <c r="C38" s="36"/>
      <c r="D38" s="24" t="s">
        <v>28</v>
      </c>
      <c r="E38" s="23" t="s">
        <v>16</v>
      </c>
      <c r="F38" s="6">
        <v>2</v>
      </c>
      <c r="G38" s="6" t="s">
        <v>77</v>
      </c>
      <c r="H38" s="99" t="s">
        <v>99</v>
      </c>
      <c r="I38" s="115">
        <v>0</v>
      </c>
      <c r="J38" s="116">
        <v>7.3</v>
      </c>
      <c r="K38" s="116">
        <v>6.3</v>
      </c>
      <c r="L38" s="116">
        <v>5.3</v>
      </c>
      <c r="M38" s="116">
        <v>5.3</v>
      </c>
      <c r="N38" s="116"/>
      <c r="O38" s="115">
        <v>0.00019108796296296297</v>
      </c>
      <c r="P38" s="116">
        <v>15.3</v>
      </c>
      <c r="Q38" s="106">
        <v>1</v>
      </c>
      <c r="R38" s="82">
        <f t="shared" si="0"/>
        <v>40.5</v>
      </c>
      <c r="S38" s="69"/>
    </row>
    <row r="39" spans="1:19" ht="18.75">
      <c r="A39" s="73"/>
      <c r="B39" s="23"/>
      <c r="C39" s="36"/>
      <c r="D39" s="24" t="s">
        <v>28</v>
      </c>
      <c r="E39" s="23" t="s">
        <v>16</v>
      </c>
      <c r="F39" s="6">
        <v>3</v>
      </c>
      <c r="G39" s="6" t="s">
        <v>77</v>
      </c>
      <c r="H39" s="99" t="s">
        <v>100</v>
      </c>
      <c r="I39" s="115">
        <v>0</v>
      </c>
      <c r="J39" s="116">
        <v>2</v>
      </c>
      <c r="K39" s="116">
        <v>6.3</v>
      </c>
      <c r="L39" s="116">
        <v>5.3</v>
      </c>
      <c r="M39" s="116">
        <v>3</v>
      </c>
      <c r="N39" s="116"/>
      <c r="O39" s="115">
        <v>0.0003111111111111111</v>
      </c>
      <c r="P39" s="116">
        <v>15.3</v>
      </c>
      <c r="Q39" s="106">
        <v>1</v>
      </c>
      <c r="R39" s="82">
        <f t="shared" si="0"/>
        <v>32.900000000000006</v>
      </c>
      <c r="S39" s="69"/>
    </row>
    <row r="40" spans="1:19" ht="18.75">
      <c r="A40" s="73"/>
      <c r="B40" s="23"/>
      <c r="C40" s="36"/>
      <c r="D40" s="24" t="s">
        <v>28</v>
      </c>
      <c r="E40" s="23" t="s">
        <v>16</v>
      </c>
      <c r="F40" s="6">
        <v>4</v>
      </c>
      <c r="G40" s="6" t="s">
        <v>76</v>
      </c>
      <c r="H40" s="99" t="s">
        <v>101</v>
      </c>
      <c r="I40" s="115">
        <v>0</v>
      </c>
      <c r="J40" s="116">
        <v>2.3</v>
      </c>
      <c r="K40" s="116">
        <v>2.5</v>
      </c>
      <c r="L40" s="116">
        <v>4.3</v>
      </c>
      <c r="M40" s="116">
        <v>3</v>
      </c>
      <c r="N40" s="116"/>
      <c r="O40" s="115">
        <v>0</v>
      </c>
      <c r="P40" s="116">
        <v>0</v>
      </c>
      <c r="Q40" s="106">
        <v>0</v>
      </c>
      <c r="R40" s="83">
        <f t="shared" si="0"/>
        <v>12.1</v>
      </c>
      <c r="S40" s="162">
        <f>O38</f>
        <v>0.00019108796296296297</v>
      </c>
    </row>
    <row r="41" spans="1:19" ht="19.5" thickBot="1">
      <c r="A41" s="74"/>
      <c r="B41" s="27"/>
      <c r="C41" s="37"/>
      <c r="D41" s="28" t="s">
        <v>28</v>
      </c>
      <c r="E41" s="27" t="s">
        <v>16</v>
      </c>
      <c r="F41" s="7">
        <v>5</v>
      </c>
      <c r="G41" s="7" t="s">
        <v>76</v>
      </c>
      <c r="H41" s="100" t="s">
        <v>102</v>
      </c>
      <c r="I41" s="120">
        <v>0</v>
      </c>
      <c r="J41" s="121">
        <v>2.7</v>
      </c>
      <c r="K41" s="121">
        <v>2</v>
      </c>
      <c r="L41" s="121">
        <v>2.3</v>
      </c>
      <c r="M41" s="121">
        <v>0</v>
      </c>
      <c r="N41" s="121"/>
      <c r="O41" s="120">
        <v>0</v>
      </c>
      <c r="P41" s="121">
        <v>13.7</v>
      </c>
      <c r="Q41" s="124">
        <v>1</v>
      </c>
      <c r="R41" s="84">
        <f t="shared" si="0"/>
        <v>21.7</v>
      </c>
      <c r="S41" s="70">
        <f>SUM(R37:R41)</f>
        <v>141.1</v>
      </c>
    </row>
    <row r="42" spans="1:19" ht="18.75">
      <c r="A42" s="75">
        <v>35</v>
      </c>
      <c r="B42" s="17" t="s">
        <v>243</v>
      </c>
      <c r="C42" s="16" t="s">
        <v>34</v>
      </c>
      <c r="D42" s="18" t="s">
        <v>28</v>
      </c>
      <c r="E42" s="17" t="s">
        <v>16</v>
      </c>
      <c r="F42" s="5">
        <v>1</v>
      </c>
      <c r="G42" s="5" t="s">
        <v>76</v>
      </c>
      <c r="H42" s="41" t="s">
        <v>244</v>
      </c>
      <c r="I42" s="19">
        <v>0</v>
      </c>
      <c r="J42" s="77">
        <v>2</v>
      </c>
      <c r="K42" s="77">
        <v>4</v>
      </c>
      <c r="L42" s="77">
        <v>3</v>
      </c>
      <c r="M42" s="77">
        <v>2</v>
      </c>
      <c r="N42" s="78"/>
      <c r="O42" s="19">
        <v>0</v>
      </c>
      <c r="P42" s="78">
        <v>13</v>
      </c>
      <c r="Q42" s="78">
        <v>0</v>
      </c>
      <c r="R42" s="78">
        <f t="shared" si="0"/>
        <v>24</v>
      </c>
      <c r="S42" s="68">
        <v>6</v>
      </c>
    </row>
    <row r="43" spans="1:19" ht="18.75">
      <c r="A43" s="73"/>
      <c r="B43" s="23"/>
      <c r="C43" s="36"/>
      <c r="D43" s="24" t="s">
        <v>28</v>
      </c>
      <c r="E43" s="23" t="s">
        <v>16</v>
      </c>
      <c r="F43" s="6">
        <v>2</v>
      </c>
      <c r="G43" s="6" t="s">
        <v>76</v>
      </c>
      <c r="H43" s="42" t="s">
        <v>245</v>
      </c>
      <c r="I43" s="25">
        <v>0</v>
      </c>
      <c r="J43" s="79">
        <v>3</v>
      </c>
      <c r="K43" s="79">
        <v>0</v>
      </c>
      <c r="L43" s="79">
        <v>4.7</v>
      </c>
      <c r="M43" s="79">
        <v>0</v>
      </c>
      <c r="N43" s="79"/>
      <c r="O43" s="125">
        <v>0.0006811342592592593</v>
      </c>
      <c r="P43" s="116">
        <v>15.3</v>
      </c>
      <c r="Q43" s="106">
        <v>1</v>
      </c>
      <c r="R43" s="82">
        <f t="shared" si="0"/>
        <v>24</v>
      </c>
      <c r="S43" s="69"/>
    </row>
    <row r="44" spans="1:19" ht="18.75">
      <c r="A44" s="73"/>
      <c r="B44" s="23"/>
      <c r="C44" s="36"/>
      <c r="D44" s="24" t="s">
        <v>28</v>
      </c>
      <c r="E44" s="23" t="s">
        <v>16</v>
      </c>
      <c r="F44" s="6">
        <v>3</v>
      </c>
      <c r="G44" s="6"/>
      <c r="H44" s="42"/>
      <c r="I44" s="25">
        <v>0</v>
      </c>
      <c r="J44" s="79">
        <v>0</v>
      </c>
      <c r="K44" s="79">
        <v>0</v>
      </c>
      <c r="L44" s="79">
        <v>0</v>
      </c>
      <c r="M44" s="79">
        <v>0</v>
      </c>
      <c r="N44" s="79"/>
      <c r="O44" s="25">
        <v>0</v>
      </c>
      <c r="P44" s="90">
        <v>0</v>
      </c>
      <c r="Q44" s="82">
        <v>0</v>
      </c>
      <c r="R44" s="82">
        <f t="shared" si="0"/>
        <v>0</v>
      </c>
      <c r="S44" s="69"/>
    </row>
    <row r="45" spans="1:19" ht="18.75">
      <c r="A45" s="73"/>
      <c r="B45" s="23"/>
      <c r="C45" s="36"/>
      <c r="D45" s="24" t="s">
        <v>28</v>
      </c>
      <c r="E45" s="23" t="s">
        <v>16</v>
      </c>
      <c r="F45" s="6">
        <v>4</v>
      </c>
      <c r="G45" s="6"/>
      <c r="H45" s="42"/>
      <c r="I45" s="25">
        <v>0</v>
      </c>
      <c r="J45" s="79">
        <v>0</v>
      </c>
      <c r="K45" s="79">
        <v>0</v>
      </c>
      <c r="L45" s="79">
        <v>0</v>
      </c>
      <c r="M45" s="79">
        <v>0</v>
      </c>
      <c r="N45" s="79"/>
      <c r="O45" s="25">
        <v>0</v>
      </c>
      <c r="P45" s="82">
        <v>0</v>
      </c>
      <c r="Q45" s="82">
        <v>0</v>
      </c>
      <c r="R45" s="83">
        <f t="shared" si="0"/>
        <v>0</v>
      </c>
      <c r="S45" s="162">
        <f>O43</f>
        <v>0.0006811342592592593</v>
      </c>
    </row>
    <row r="46" spans="1:19" ht="19.5" thickBot="1">
      <c r="A46" s="74"/>
      <c r="B46" s="27"/>
      <c r="C46" s="37"/>
      <c r="D46" s="28" t="s">
        <v>28</v>
      </c>
      <c r="E46" s="27" t="s">
        <v>16</v>
      </c>
      <c r="F46" s="7">
        <v>5</v>
      </c>
      <c r="G46" s="7"/>
      <c r="H46" s="43"/>
      <c r="I46" s="29">
        <v>0</v>
      </c>
      <c r="J46" s="80">
        <v>0</v>
      </c>
      <c r="K46" s="80">
        <v>0</v>
      </c>
      <c r="L46" s="80">
        <v>0</v>
      </c>
      <c r="M46" s="80">
        <v>0</v>
      </c>
      <c r="N46" s="81"/>
      <c r="O46" s="29">
        <v>0</v>
      </c>
      <c r="P46" s="81">
        <v>0</v>
      </c>
      <c r="Q46" s="81">
        <v>0</v>
      </c>
      <c r="R46" s="84">
        <f t="shared" si="0"/>
        <v>0</v>
      </c>
      <c r="S46" s="70">
        <f>SUM(R42:R46)</f>
        <v>48</v>
      </c>
    </row>
  </sheetData>
  <sheetProtection/>
  <autoFilter ref="A1:S4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163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51</v>
      </c>
      <c r="B2" s="17" t="s">
        <v>276</v>
      </c>
      <c r="C2" s="16" t="s">
        <v>43</v>
      </c>
      <c r="D2" s="18" t="s">
        <v>20</v>
      </c>
      <c r="E2" s="17" t="s">
        <v>44</v>
      </c>
      <c r="F2" s="5">
        <v>1</v>
      </c>
      <c r="G2" s="5" t="s">
        <v>77</v>
      </c>
      <c r="H2" s="41" t="s">
        <v>52</v>
      </c>
      <c r="I2" s="19">
        <v>0</v>
      </c>
      <c r="J2" s="87">
        <v>10.3</v>
      </c>
      <c r="K2" s="133">
        <v>8.3</v>
      </c>
      <c r="L2" s="133">
        <v>10.3</v>
      </c>
      <c r="M2" s="114">
        <v>9.3</v>
      </c>
      <c r="N2" s="78"/>
      <c r="O2" s="113">
        <v>0.00014618055555555557</v>
      </c>
      <c r="P2" s="78">
        <v>15.3</v>
      </c>
      <c r="Q2" s="78">
        <v>1</v>
      </c>
      <c r="R2" s="21">
        <f aca="true" t="shared" si="0" ref="R2:R33">J2+K2+L2+M2+N2+P2+Q2</f>
        <v>54.5</v>
      </c>
      <c r="S2" s="68">
        <v>1</v>
      </c>
    </row>
    <row r="3" spans="1:19" ht="18.75">
      <c r="A3" s="73"/>
      <c r="B3" s="23"/>
      <c r="C3" s="36"/>
      <c r="D3" s="24" t="s">
        <v>20</v>
      </c>
      <c r="E3" s="23" t="s">
        <v>44</v>
      </c>
      <c r="F3" s="6">
        <v>2</v>
      </c>
      <c r="G3" s="6" t="s">
        <v>76</v>
      </c>
      <c r="H3" s="42" t="s">
        <v>50</v>
      </c>
      <c r="I3" s="125">
        <v>0</v>
      </c>
      <c r="J3" s="116">
        <v>10.3</v>
      </c>
      <c r="K3" s="116">
        <v>8.3</v>
      </c>
      <c r="L3" s="116">
        <v>10.3</v>
      </c>
      <c r="M3" s="116">
        <v>6.3</v>
      </c>
      <c r="N3" s="116"/>
      <c r="O3" s="115">
        <v>0.000146875</v>
      </c>
      <c r="P3" s="116">
        <v>15.3</v>
      </c>
      <c r="Q3" s="106">
        <v>1</v>
      </c>
      <c r="R3" s="67">
        <f t="shared" si="0"/>
        <v>51.5</v>
      </c>
      <c r="S3" s="69"/>
    </row>
    <row r="4" spans="1:19" ht="18.75">
      <c r="A4" s="73"/>
      <c r="B4" s="23"/>
      <c r="C4" s="36"/>
      <c r="D4" s="24" t="s">
        <v>20</v>
      </c>
      <c r="E4" s="23" t="s">
        <v>44</v>
      </c>
      <c r="F4" s="6">
        <v>3</v>
      </c>
      <c r="G4" s="6" t="s">
        <v>76</v>
      </c>
      <c r="H4" s="42" t="s">
        <v>51</v>
      </c>
      <c r="I4" s="125">
        <v>0</v>
      </c>
      <c r="J4" s="47">
        <v>6.3</v>
      </c>
      <c r="K4" s="116">
        <v>8.3</v>
      </c>
      <c r="L4" s="116">
        <v>10.3</v>
      </c>
      <c r="M4" s="116">
        <v>8</v>
      </c>
      <c r="N4" s="116"/>
      <c r="O4" s="115">
        <v>0.00013171296296296298</v>
      </c>
      <c r="P4" s="116">
        <v>15.3</v>
      </c>
      <c r="Q4" s="106">
        <v>1</v>
      </c>
      <c r="R4" s="67">
        <f t="shared" si="0"/>
        <v>49.2</v>
      </c>
      <c r="S4" s="69"/>
    </row>
    <row r="5" spans="1:19" ht="18.75">
      <c r="A5" s="73"/>
      <c r="B5" s="23"/>
      <c r="C5" s="36"/>
      <c r="D5" s="24" t="s">
        <v>20</v>
      </c>
      <c r="E5" s="23" t="s">
        <v>44</v>
      </c>
      <c r="F5" s="6">
        <v>4</v>
      </c>
      <c r="G5" s="6" t="s">
        <v>76</v>
      </c>
      <c r="H5" s="42" t="s">
        <v>315</v>
      </c>
      <c r="I5" s="125">
        <v>0</v>
      </c>
      <c r="J5" s="116">
        <v>10.3</v>
      </c>
      <c r="K5" s="116">
        <v>8.3</v>
      </c>
      <c r="L5" s="116">
        <v>10.3</v>
      </c>
      <c r="M5" s="116">
        <v>9.3</v>
      </c>
      <c r="N5" s="116"/>
      <c r="O5" s="115">
        <v>0.0001431712962962963</v>
      </c>
      <c r="P5" s="116">
        <v>15.3</v>
      </c>
      <c r="Q5" s="106">
        <v>1</v>
      </c>
      <c r="R5" s="71">
        <f t="shared" si="0"/>
        <v>54.5</v>
      </c>
      <c r="S5" s="162">
        <f>O6</f>
        <v>0.00011504629629629629</v>
      </c>
    </row>
    <row r="6" spans="1:19" ht="19.5" thickBot="1">
      <c r="A6" s="74"/>
      <c r="B6" s="27"/>
      <c r="C6" s="37"/>
      <c r="D6" s="28" t="s">
        <v>20</v>
      </c>
      <c r="E6" s="27" t="s">
        <v>44</v>
      </c>
      <c r="F6" s="7">
        <v>5</v>
      </c>
      <c r="G6" s="7" t="s">
        <v>77</v>
      </c>
      <c r="H6" s="43" t="s">
        <v>316</v>
      </c>
      <c r="I6" s="29">
        <v>0</v>
      </c>
      <c r="J6" s="128">
        <v>10.3</v>
      </c>
      <c r="K6" s="93">
        <v>8.3</v>
      </c>
      <c r="L6" s="89">
        <v>10.3</v>
      </c>
      <c r="M6" s="128">
        <v>5</v>
      </c>
      <c r="N6" s="81"/>
      <c r="O6" s="129">
        <v>0.00011504629629629629</v>
      </c>
      <c r="P6" s="88">
        <v>15.3</v>
      </c>
      <c r="Q6" s="81">
        <v>1</v>
      </c>
      <c r="R6" s="72">
        <f t="shared" si="0"/>
        <v>50.2</v>
      </c>
      <c r="S6" s="70">
        <f>SUM(R2:R6)</f>
        <v>259.9</v>
      </c>
    </row>
    <row r="7" spans="1:19" ht="18.75">
      <c r="A7" s="75">
        <v>49</v>
      </c>
      <c r="B7" s="17" t="s">
        <v>276</v>
      </c>
      <c r="C7" s="16" t="s">
        <v>34</v>
      </c>
      <c r="D7" s="18" t="s">
        <v>20</v>
      </c>
      <c r="E7" s="17" t="s">
        <v>44</v>
      </c>
      <c r="F7" s="5">
        <v>1</v>
      </c>
      <c r="G7" s="5" t="s">
        <v>77</v>
      </c>
      <c r="H7" s="41" t="s">
        <v>309</v>
      </c>
      <c r="I7" s="19">
        <v>0</v>
      </c>
      <c r="J7" s="87">
        <v>10.3</v>
      </c>
      <c r="K7" s="133">
        <v>8.3</v>
      </c>
      <c r="L7" s="114">
        <v>9.7</v>
      </c>
      <c r="M7" s="114">
        <v>2.7</v>
      </c>
      <c r="N7" s="78"/>
      <c r="O7" s="113">
        <v>0.00013113425925925925</v>
      </c>
      <c r="P7" s="78">
        <v>15.3</v>
      </c>
      <c r="Q7" s="78">
        <v>1</v>
      </c>
      <c r="R7" s="21">
        <f t="shared" si="0"/>
        <v>47.3</v>
      </c>
      <c r="S7" s="68">
        <v>2</v>
      </c>
    </row>
    <row r="8" spans="1:19" ht="18.75">
      <c r="A8" s="73"/>
      <c r="B8" s="23"/>
      <c r="C8" s="36"/>
      <c r="D8" s="24" t="s">
        <v>20</v>
      </c>
      <c r="E8" s="23" t="s">
        <v>44</v>
      </c>
      <c r="F8" s="6">
        <v>2</v>
      </c>
      <c r="G8" s="6" t="s">
        <v>77</v>
      </c>
      <c r="H8" s="42" t="s">
        <v>310</v>
      </c>
      <c r="I8" s="125">
        <v>0</v>
      </c>
      <c r="J8" s="47">
        <v>3.3</v>
      </c>
      <c r="K8" s="116">
        <v>7.7</v>
      </c>
      <c r="L8" s="116">
        <v>10.3</v>
      </c>
      <c r="M8" s="116">
        <v>5</v>
      </c>
      <c r="N8" s="116"/>
      <c r="O8" s="115">
        <v>0.00013645833333333332</v>
      </c>
      <c r="P8" s="116">
        <v>15.3</v>
      </c>
      <c r="Q8" s="106">
        <v>0</v>
      </c>
      <c r="R8" s="67">
        <f t="shared" si="0"/>
        <v>41.6</v>
      </c>
      <c r="S8" s="69"/>
    </row>
    <row r="9" spans="1:19" ht="18.75">
      <c r="A9" s="73"/>
      <c r="B9" s="23"/>
      <c r="C9" s="36"/>
      <c r="D9" s="24" t="s">
        <v>20</v>
      </c>
      <c r="E9" s="23" t="s">
        <v>44</v>
      </c>
      <c r="F9" s="6">
        <v>3</v>
      </c>
      <c r="G9" s="6" t="s">
        <v>76</v>
      </c>
      <c r="H9" s="42" t="s">
        <v>311</v>
      </c>
      <c r="I9" s="125">
        <v>0</v>
      </c>
      <c r="J9" s="47">
        <v>5</v>
      </c>
      <c r="K9" s="116">
        <v>8.3</v>
      </c>
      <c r="L9" s="116">
        <v>8.3</v>
      </c>
      <c r="M9" s="116">
        <v>3.7</v>
      </c>
      <c r="N9" s="116"/>
      <c r="O9" s="115">
        <v>0.00041238425925925926</v>
      </c>
      <c r="P9" s="116">
        <v>15.3</v>
      </c>
      <c r="Q9" s="106">
        <v>1</v>
      </c>
      <c r="R9" s="67">
        <f t="shared" si="0"/>
        <v>41.6</v>
      </c>
      <c r="S9" s="69"/>
    </row>
    <row r="10" spans="1:19" ht="18.75">
      <c r="A10" s="73"/>
      <c r="B10" s="23"/>
      <c r="C10" s="36"/>
      <c r="D10" s="24" t="s">
        <v>20</v>
      </c>
      <c r="E10" s="23" t="s">
        <v>44</v>
      </c>
      <c r="F10" s="6">
        <v>4</v>
      </c>
      <c r="G10" s="6" t="s">
        <v>76</v>
      </c>
      <c r="H10" s="42" t="s">
        <v>42</v>
      </c>
      <c r="I10" s="125">
        <v>0</v>
      </c>
      <c r="J10" s="47">
        <v>5</v>
      </c>
      <c r="K10" s="116">
        <v>0</v>
      </c>
      <c r="L10" s="116">
        <v>7</v>
      </c>
      <c r="M10" s="116">
        <v>3.7</v>
      </c>
      <c r="N10" s="116"/>
      <c r="O10" s="115">
        <v>0.00013599537037037036</v>
      </c>
      <c r="P10" s="116">
        <v>15.3</v>
      </c>
      <c r="Q10" s="106">
        <v>1</v>
      </c>
      <c r="R10" s="71">
        <f t="shared" si="0"/>
        <v>32</v>
      </c>
      <c r="S10" s="162">
        <f>O7</f>
        <v>0.00013113425925925925</v>
      </c>
    </row>
    <row r="11" spans="1:19" ht="19.5" thickBot="1">
      <c r="A11" s="74"/>
      <c r="B11" s="27"/>
      <c r="C11" s="37"/>
      <c r="D11" s="28" t="s">
        <v>20</v>
      </c>
      <c r="E11" s="27" t="s">
        <v>44</v>
      </c>
      <c r="F11" s="7">
        <v>5</v>
      </c>
      <c r="G11" s="7" t="s">
        <v>76</v>
      </c>
      <c r="H11" s="43" t="s">
        <v>54</v>
      </c>
      <c r="I11" s="29">
        <v>0</v>
      </c>
      <c r="J11" s="37">
        <v>5</v>
      </c>
      <c r="K11" s="128">
        <v>7</v>
      </c>
      <c r="L11" s="128">
        <v>0</v>
      </c>
      <c r="M11" s="128">
        <v>3</v>
      </c>
      <c r="N11" s="81"/>
      <c r="O11" s="129">
        <v>0.0004903935185185185</v>
      </c>
      <c r="P11" s="88">
        <v>15.3</v>
      </c>
      <c r="Q11" s="81">
        <v>1</v>
      </c>
      <c r="R11" s="72">
        <f t="shared" si="0"/>
        <v>31.3</v>
      </c>
      <c r="S11" s="70">
        <f>SUM(R7:R11)</f>
        <v>193.8</v>
      </c>
    </row>
    <row r="12" spans="1:19" ht="18.75">
      <c r="A12" s="75">
        <v>20</v>
      </c>
      <c r="B12" s="17">
        <v>156</v>
      </c>
      <c r="C12" s="16" t="s">
        <v>14</v>
      </c>
      <c r="D12" s="18" t="s">
        <v>20</v>
      </c>
      <c r="E12" s="17" t="s">
        <v>44</v>
      </c>
      <c r="F12" s="5">
        <v>1</v>
      </c>
      <c r="G12" s="5" t="s">
        <v>77</v>
      </c>
      <c r="H12" s="41" t="s">
        <v>170</v>
      </c>
      <c r="I12" s="19">
        <v>0</v>
      </c>
      <c r="J12" s="114">
        <v>2</v>
      </c>
      <c r="K12" s="114">
        <v>0</v>
      </c>
      <c r="L12" s="114">
        <v>8</v>
      </c>
      <c r="M12" s="114">
        <v>7</v>
      </c>
      <c r="N12" s="78"/>
      <c r="O12" s="113">
        <v>0.00025277777777777777</v>
      </c>
      <c r="P12" s="78">
        <v>15.3</v>
      </c>
      <c r="Q12" s="78">
        <v>1</v>
      </c>
      <c r="R12" s="78">
        <f t="shared" si="0"/>
        <v>33.3</v>
      </c>
      <c r="S12" s="68">
        <v>3</v>
      </c>
    </row>
    <row r="13" spans="1:19" ht="18.75">
      <c r="A13" s="73"/>
      <c r="B13" s="23"/>
      <c r="C13" s="36"/>
      <c r="D13" s="24" t="s">
        <v>20</v>
      </c>
      <c r="E13" s="23" t="s">
        <v>44</v>
      </c>
      <c r="F13" s="6">
        <v>2</v>
      </c>
      <c r="G13" s="6" t="s">
        <v>77</v>
      </c>
      <c r="H13" s="42" t="s">
        <v>30</v>
      </c>
      <c r="I13" s="125">
        <v>0</v>
      </c>
      <c r="J13" s="116">
        <v>10.3</v>
      </c>
      <c r="K13" s="116">
        <v>8.3</v>
      </c>
      <c r="L13" s="116">
        <v>10.3</v>
      </c>
      <c r="M13" s="116">
        <v>9.3</v>
      </c>
      <c r="N13" s="116"/>
      <c r="O13" s="115">
        <v>0.00011597222222222221</v>
      </c>
      <c r="P13" s="116">
        <v>15.3</v>
      </c>
      <c r="Q13" s="106">
        <v>1</v>
      </c>
      <c r="R13" s="82">
        <f t="shared" si="0"/>
        <v>54.5</v>
      </c>
      <c r="S13" s="69"/>
    </row>
    <row r="14" spans="1:19" ht="18.75">
      <c r="A14" s="73"/>
      <c r="B14" s="23"/>
      <c r="C14" s="36"/>
      <c r="D14" s="24" t="s">
        <v>20</v>
      </c>
      <c r="E14" s="23" t="s">
        <v>44</v>
      </c>
      <c r="F14" s="6">
        <v>3</v>
      </c>
      <c r="G14" s="6" t="s">
        <v>77</v>
      </c>
      <c r="H14" s="42" t="s">
        <v>29</v>
      </c>
      <c r="I14" s="125">
        <v>0</v>
      </c>
      <c r="J14" s="116">
        <v>3</v>
      </c>
      <c r="K14" s="116">
        <v>7.3</v>
      </c>
      <c r="L14" s="116">
        <v>10.3</v>
      </c>
      <c r="M14" s="116">
        <v>3</v>
      </c>
      <c r="N14" s="116"/>
      <c r="O14" s="115">
        <v>0.0001690972222222222</v>
      </c>
      <c r="P14" s="116">
        <v>15.3</v>
      </c>
      <c r="Q14" s="106">
        <v>1</v>
      </c>
      <c r="R14" s="82">
        <f t="shared" si="0"/>
        <v>39.900000000000006</v>
      </c>
      <c r="S14" s="69"/>
    </row>
    <row r="15" spans="1:19" ht="18.75">
      <c r="A15" s="73"/>
      <c r="B15" s="23"/>
      <c r="C15" s="36"/>
      <c r="D15" s="24" t="s">
        <v>20</v>
      </c>
      <c r="E15" s="23" t="s">
        <v>44</v>
      </c>
      <c r="F15" s="6">
        <v>4</v>
      </c>
      <c r="G15" s="6" t="s">
        <v>76</v>
      </c>
      <c r="H15" s="42" t="s">
        <v>171</v>
      </c>
      <c r="I15" s="25">
        <v>0</v>
      </c>
      <c r="J15" s="89">
        <v>5</v>
      </c>
      <c r="K15" s="89">
        <v>7</v>
      </c>
      <c r="L15" s="89">
        <v>3</v>
      </c>
      <c r="M15" s="89">
        <v>0</v>
      </c>
      <c r="N15" s="89"/>
      <c r="O15" s="181">
        <v>0.00037152777777777775</v>
      </c>
      <c r="P15" s="116">
        <v>15.3</v>
      </c>
      <c r="Q15" s="106">
        <v>1</v>
      </c>
      <c r="R15" s="83">
        <f t="shared" si="0"/>
        <v>31.3</v>
      </c>
      <c r="S15" s="162">
        <f>O13</f>
        <v>0.00011597222222222221</v>
      </c>
    </row>
    <row r="16" spans="1:19" ht="19.5" thickBot="1">
      <c r="A16" s="164"/>
      <c r="B16" s="165"/>
      <c r="C16" s="166"/>
      <c r="D16" s="167" t="s">
        <v>20</v>
      </c>
      <c r="E16" s="165" t="s">
        <v>44</v>
      </c>
      <c r="F16" s="168">
        <v>5</v>
      </c>
      <c r="G16" s="168" t="s">
        <v>76</v>
      </c>
      <c r="H16" s="169" t="s">
        <v>172</v>
      </c>
      <c r="I16" s="170">
        <v>0</v>
      </c>
      <c r="J16" s="171">
        <v>3</v>
      </c>
      <c r="K16" s="171">
        <v>4</v>
      </c>
      <c r="L16" s="171">
        <v>9.3</v>
      </c>
      <c r="M16" s="171">
        <v>2.7</v>
      </c>
      <c r="N16" s="173"/>
      <c r="O16" s="170">
        <v>0</v>
      </c>
      <c r="P16" s="173">
        <v>0</v>
      </c>
      <c r="Q16" s="173">
        <v>0</v>
      </c>
      <c r="R16" s="175">
        <f t="shared" si="0"/>
        <v>19</v>
      </c>
      <c r="S16" s="176">
        <f>SUM(R12:R16)</f>
        <v>178</v>
      </c>
    </row>
    <row r="17" spans="1:19" ht="19.5" thickTop="1">
      <c r="A17" s="73">
        <v>52</v>
      </c>
      <c r="B17" s="23" t="s">
        <v>276</v>
      </c>
      <c r="C17" s="36" t="s">
        <v>34</v>
      </c>
      <c r="D17" s="24" t="s">
        <v>20</v>
      </c>
      <c r="E17" s="23" t="s">
        <v>16</v>
      </c>
      <c r="F17" s="31">
        <v>1</v>
      </c>
      <c r="G17" s="31" t="s">
        <v>77</v>
      </c>
      <c r="H17" s="46" t="s">
        <v>317</v>
      </c>
      <c r="I17" s="32">
        <v>0</v>
      </c>
      <c r="J17" s="30">
        <v>5</v>
      </c>
      <c r="K17" s="89">
        <v>7.7</v>
      </c>
      <c r="L17" s="89">
        <v>9.7</v>
      </c>
      <c r="M17" s="89">
        <v>6</v>
      </c>
      <c r="N17" s="88"/>
      <c r="O17" s="32">
        <v>0.0001273148148148148</v>
      </c>
      <c r="P17" s="88">
        <v>15.3</v>
      </c>
      <c r="Q17" s="88">
        <v>1</v>
      </c>
      <c r="R17" s="156">
        <f t="shared" si="0"/>
        <v>44.7</v>
      </c>
      <c r="S17" s="69">
        <v>1</v>
      </c>
    </row>
    <row r="18" spans="1:19" ht="18.75">
      <c r="A18" s="73"/>
      <c r="B18" s="23"/>
      <c r="C18" s="36"/>
      <c r="D18" s="24" t="s">
        <v>20</v>
      </c>
      <c r="E18" s="23" t="s">
        <v>16</v>
      </c>
      <c r="F18" s="6">
        <v>2</v>
      </c>
      <c r="G18" s="6" t="s">
        <v>77</v>
      </c>
      <c r="H18" s="42" t="s">
        <v>318</v>
      </c>
      <c r="I18" s="25">
        <v>0</v>
      </c>
      <c r="J18" s="22">
        <v>5</v>
      </c>
      <c r="K18" s="79">
        <v>8.3</v>
      </c>
      <c r="L18" s="79">
        <v>10</v>
      </c>
      <c r="M18" s="79">
        <v>3.7</v>
      </c>
      <c r="N18" s="79"/>
      <c r="O18" s="125">
        <v>0.00014467592592592594</v>
      </c>
      <c r="P18" s="116">
        <v>15.3</v>
      </c>
      <c r="Q18" s="106">
        <v>1</v>
      </c>
      <c r="R18" s="67">
        <f t="shared" si="0"/>
        <v>43.3</v>
      </c>
      <c r="S18" s="69"/>
    </row>
    <row r="19" spans="1:19" ht="18.75">
      <c r="A19" s="73"/>
      <c r="B19" s="23"/>
      <c r="C19" s="36"/>
      <c r="D19" s="24" t="s">
        <v>20</v>
      </c>
      <c r="E19" s="23" t="s">
        <v>16</v>
      </c>
      <c r="F19" s="6">
        <v>3</v>
      </c>
      <c r="G19" s="6" t="s">
        <v>76</v>
      </c>
      <c r="H19" s="42" t="s">
        <v>55</v>
      </c>
      <c r="I19" s="25">
        <v>0</v>
      </c>
      <c r="J19" s="22">
        <v>5</v>
      </c>
      <c r="K19" s="79">
        <v>8.3</v>
      </c>
      <c r="L19" s="79">
        <v>10.3</v>
      </c>
      <c r="M19" s="79">
        <v>5.7</v>
      </c>
      <c r="N19" s="79"/>
      <c r="O19" s="125">
        <v>0.0001939814814814815</v>
      </c>
      <c r="P19" s="116">
        <v>15.3</v>
      </c>
      <c r="Q19" s="106">
        <v>1</v>
      </c>
      <c r="R19" s="67">
        <f t="shared" si="0"/>
        <v>45.6</v>
      </c>
      <c r="S19" s="69"/>
    </row>
    <row r="20" spans="1:19" ht="18.75">
      <c r="A20" s="73"/>
      <c r="B20" s="23"/>
      <c r="C20" s="36"/>
      <c r="D20" s="24" t="s">
        <v>20</v>
      </c>
      <c r="E20" s="23" t="s">
        <v>16</v>
      </c>
      <c r="F20" s="6">
        <v>4</v>
      </c>
      <c r="G20" s="6" t="s">
        <v>77</v>
      </c>
      <c r="H20" s="42" t="s">
        <v>319</v>
      </c>
      <c r="I20" s="25">
        <v>0</v>
      </c>
      <c r="J20" s="22">
        <v>6</v>
      </c>
      <c r="K20" s="79">
        <v>8.3</v>
      </c>
      <c r="L20" s="79">
        <v>10.3</v>
      </c>
      <c r="M20" s="79">
        <v>5</v>
      </c>
      <c r="N20" s="79"/>
      <c r="O20" s="125">
        <v>0.00014050925925925925</v>
      </c>
      <c r="P20" s="116">
        <v>15.3</v>
      </c>
      <c r="Q20" s="106">
        <v>1</v>
      </c>
      <c r="R20" s="71">
        <f t="shared" si="0"/>
        <v>45.900000000000006</v>
      </c>
      <c r="S20" s="69"/>
    </row>
    <row r="21" spans="1:19" ht="19.5" thickBot="1">
      <c r="A21" s="74"/>
      <c r="B21" s="27"/>
      <c r="C21" s="37"/>
      <c r="D21" s="28" t="s">
        <v>20</v>
      </c>
      <c r="E21" s="27" t="s">
        <v>16</v>
      </c>
      <c r="F21" s="7">
        <v>5</v>
      </c>
      <c r="G21" s="7" t="s">
        <v>77</v>
      </c>
      <c r="H21" s="43" t="s">
        <v>320</v>
      </c>
      <c r="I21" s="29">
        <v>0</v>
      </c>
      <c r="J21" s="26">
        <v>5.3</v>
      </c>
      <c r="K21" s="80">
        <v>7.3</v>
      </c>
      <c r="L21" s="80">
        <v>7.3</v>
      </c>
      <c r="M21" s="80">
        <v>4</v>
      </c>
      <c r="N21" s="81"/>
      <c r="O21" s="29">
        <v>0.00016284722222222224</v>
      </c>
      <c r="P21" s="93">
        <v>15.3</v>
      </c>
      <c r="Q21" s="81">
        <v>1</v>
      </c>
      <c r="R21" s="72">
        <f t="shared" si="0"/>
        <v>40.2</v>
      </c>
      <c r="S21" s="70">
        <f>SUM(R17:R21)</f>
        <v>219.7</v>
      </c>
    </row>
    <row r="22" spans="1:19" ht="18.75">
      <c r="A22" s="75">
        <v>41</v>
      </c>
      <c r="B22" s="17">
        <v>71</v>
      </c>
      <c r="C22" s="16" t="s">
        <v>382</v>
      </c>
      <c r="D22" s="18" t="s">
        <v>20</v>
      </c>
      <c r="E22" s="17" t="s">
        <v>16</v>
      </c>
      <c r="F22" s="5">
        <v>1</v>
      </c>
      <c r="G22" s="5" t="s">
        <v>77</v>
      </c>
      <c r="H22" s="41" t="s">
        <v>270</v>
      </c>
      <c r="I22" s="19">
        <v>0</v>
      </c>
      <c r="J22" s="87">
        <v>10.3</v>
      </c>
      <c r="K22" s="87">
        <v>8.3</v>
      </c>
      <c r="L22" s="87">
        <v>10.3</v>
      </c>
      <c r="M22" s="114">
        <v>9.3</v>
      </c>
      <c r="N22" s="78"/>
      <c r="O22" s="113">
        <v>0.00012523148148148148</v>
      </c>
      <c r="P22" s="78">
        <v>15.3</v>
      </c>
      <c r="Q22" s="78">
        <v>1</v>
      </c>
      <c r="R22" s="78">
        <f t="shared" si="0"/>
        <v>54.5</v>
      </c>
      <c r="S22" s="68">
        <v>2</v>
      </c>
    </row>
    <row r="23" spans="1:19" ht="18.75">
      <c r="A23" s="73"/>
      <c r="B23" s="23"/>
      <c r="C23" s="36"/>
      <c r="D23" s="24" t="s">
        <v>20</v>
      </c>
      <c r="E23" s="23" t="s">
        <v>16</v>
      </c>
      <c r="F23" s="6">
        <v>2</v>
      </c>
      <c r="G23" s="6" t="s">
        <v>77</v>
      </c>
      <c r="H23" s="42" t="s">
        <v>271</v>
      </c>
      <c r="I23" s="125">
        <v>0</v>
      </c>
      <c r="J23" s="116">
        <v>4.3</v>
      </c>
      <c r="K23" s="116">
        <v>7.3</v>
      </c>
      <c r="L23" s="116">
        <v>5.7</v>
      </c>
      <c r="M23" s="116">
        <v>3</v>
      </c>
      <c r="N23" s="116"/>
      <c r="O23" s="115">
        <v>0.00018518518518518518</v>
      </c>
      <c r="P23" s="116">
        <v>15.3</v>
      </c>
      <c r="Q23" s="106">
        <v>1</v>
      </c>
      <c r="R23" s="82">
        <f t="shared" si="0"/>
        <v>36.6</v>
      </c>
      <c r="S23" s="69"/>
    </row>
    <row r="24" spans="1:19" ht="18.75">
      <c r="A24" s="73"/>
      <c r="B24" s="23"/>
      <c r="C24" s="36"/>
      <c r="D24" s="24" t="s">
        <v>20</v>
      </c>
      <c r="E24" s="23" t="s">
        <v>16</v>
      </c>
      <c r="F24" s="6">
        <v>3</v>
      </c>
      <c r="G24" s="6" t="s">
        <v>76</v>
      </c>
      <c r="H24" s="42" t="s">
        <v>272</v>
      </c>
      <c r="I24" s="125">
        <v>0</v>
      </c>
      <c r="J24" s="116">
        <v>4.3</v>
      </c>
      <c r="K24" s="116">
        <v>7.3</v>
      </c>
      <c r="L24" s="116">
        <v>10.3</v>
      </c>
      <c r="M24" s="116">
        <v>5</v>
      </c>
      <c r="N24" s="116"/>
      <c r="O24" s="115">
        <v>0.0001888888888888889</v>
      </c>
      <c r="P24" s="116">
        <v>15.3</v>
      </c>
      <c r="Q24" s="106">
        <v>1</v>
      </c>
      <c r="R24" s="82">
        <f t="shared" si="0"/>
        <v>43.2</v>
      </c>
      <c r="S24" s="69"/>
    </row>
    <row r="25" spans="1:19" ht="18.75">
      <c r="A25" s="73"/>
      <c r="B25" s="23"/>
      <c r="C25" s="36"/>
      <c r="D25" s="24" t="s">
        <v>20</v>
      </c>
      <c r="E25" s="23" t="s">
        <v>16</v>
      </c>
      <c r="F25" s="6">
        <v>4</v>
      </c>
      <c r="G25" s="6" t="s">
        <v>76</v>
      </c>
      <c r="H25" s="42" t="s">
        <v>273</v>
      </c>
      <c r="I25" s="25">
        <v>0</v>
      </c>
      <c r="J25" s="89">
        <v>5.3</v>
      </c>
      <c r="K25" s="89">
        <v>8.3</v>
      </c>
      <c r="L25" s="89">
        <v>10.3</v>
      </c>
      <c r="M25" s="89">
        <v>9.3</v>
      </c>
      <c r="N25" s="89"/>
      <c r="O25" s="32">
        <v>0.00019826388888888888</v>
      </c>
      <c r="P25" s="88">
        <v>15.3</v>
      </c>
      <c r="Q25" s="82">
        <v>1</v>
      </c>
      <c r="R25" s="83">
        <f t="shared" si="0"/>
        <v>49.5</v>
      </c>
      <c r="S25" s="162">
        <f>O22</f>
        <v>0.00012523148148148148</v>
      </c>
    </row>
    <row r="26" spans="1:19" ht="19.5" thickBot="1">
      <c r="A26" s="74"/>
      <c r="B26" s="27"/>
      <c r="C26" s="37"/>
      <c r="D26" s="28" t="s">
        <v>20</v>
      </c>
      <c r="E26" s="27" t="s">
        <v>16</v>
      </c>
      <c r="F26" s="7">
        <v>5</v>
      </c>
      <c r="G26" s="7"/>
      <c r="H26" s="43"/>
      <c r="I26" s="29">
        <v>0</v>
      </c>
      <c r="J26" s="87"/>
      <c r="K26" s="80">
        <v>0</v>
      </c>
      <c r="L26" s="80">
        <v>0</v>
      </c>
      <c r="M26" s="80">
        <v>0</v>
      </c>
      <c r="N26" s="81"/>
      <c r="O26" s="29">
        <v>0</v>
      </c>
      <c r="P26" s="81">
        <v>0</v>
      </c>
      <c r="Q26" s="81">
        <v>0</v>
      </c>
      <c r="R26" s="84">
        <f t="shared" si="0"/>
        <v>0</v>
      </c>
      <c r="S26" s="70">
        <f>SUM(R22:R26)</f>
        <v>183.8</v>
      </c>
    </row>
    <row r="27" spans="1:19" ht="18.75">
      <c r="A27" s="75">
        <v>23</v>
      </c>
      <c r="B27" s="17">
        <v>145</v>
      </c>
      <c r="C27" s="16" t="s">
        <v>31</v>
      </c>
      <c r="D27" s="18" t="s">
        <v>20</v>
      </c>
      <c r="E27" s="17" t="s">
        <v>16</v>
      </c>
      <c r="F27" s="5">
        <v>1</v>
      </c>
      <c r="G27" s="5" t="s">
        <v>77</v>
      </c>
      <c r="H27" s="41" t="s">
        <v>184</v>
      </c>
      <c r="I27" s="19">
        <v>0</v>
      </c>
      <c r="J27" s="87">
        <v>10.3</v>
      </c>
      <c r="K27" s="114">
        <v>0</v>
      </c>
      <c r="L27" s="114">
        <v>9.7</v>
      </c>
      <c r="M27" s="114">
        <v>4</v>
      </c>
      <c r="N27" s="78"/>
      <c r="O27" s="113">
        <v>0.0002690972222222222</v>
      </c>
      <c r="P27" s="78">
        <v>15.3</v>
      </c>
      <c r="Q27" s="78">
        <v>1</v>
      </c>
      <c r="R27" s="78">
        <f t="shared" si="0"/>
        <v>40.3</v>
      </c>
      <c r="S27" s="68">
        <v>3</v>
      </c>
    </row>
    <row r="28" spans="1:19" ht="18.75">
      <c r="A28" s="73"/>
      <c r="B28" s="23"/>
      <c r="C28" s="36"/>
      <c r="D28" s="24" t="s">
        <v>20</v>
      </c>
      <c r="E28" s="23" t="s">
        <v>16</v>
      </c>
      <c r="F28" s="6">
        <v>2</v>
      </c>
      <c r="G28" s="6" t="s">
        <v>77</v>
      </c>
      <c r="H28" s="42" t="s">
        <v>185</v>
      </c>
      <c r="I28" s="125">
        <v>0</v>
      </c>
      <c r="J28" s="116">
        <v>3</v>
      </c>
      <c r="K28" s="116">
        <v>8.3</v>
      </c>
      <c r="L28" s="116">
        <v>10.3</v>
      </c>
      <c r="M28" s="116">
        <v>5</v>
      </c>
      <c r="N28" s="116"/>
      <c r="O28" s="115">
        <v>0.00015636574074074074</v>
      </c>
      <c r="P28" s="116">
        <v>15.3</v>
      </c>
      <c r="Q28" s="106">
        <v>1</v>
      </c>
      <c r="R28" s="82">
        <f t="shared" si="0"/>
        <v>42.900000000000006</v>
      </c>
      <c r="S28" s="69"/>
    </row>
    <row r="29" spans="1:19" ht="18.75">
      <c r="A29" s="73"/>
      <c r="B29" s="23"/>
      <c r="C29" s="36"/>
      <c r="D29" s="24" t="s">
        <v>20</v>
      </c>
      <c r="E29" s="23" t="s">
        <v>16</v>
      </c>
      <c r="F29" s="6">
        <v>3</v>
      </c>
      <c r="G29" s="6" t="s">
        <v>77</v>
      </c>
      <c r="H29" s="42" t="s">
        <v>186</v>
      </c>
      <c r="I29" s="125">
        <v>0</v>
      </c>
      <c r="J29" s="116">
        <v>2.7</v>
      </c>
      <c r="K29" s="116">
        <v>7.3</v>
      </c>
      <c r="L29" s="116">
        <v>10.3</v>
      </c>
      <c r="M29" s="116">
        <v>3.7</v>
      </c>
      <c r="N29" s="116"/>
      <c r="O29" s="115">
        <v>0.00016597222222222222</v>
      </c>
      <c r="P29" s="116">
        <v>15.3</v>
      </c>
      <c r="Q29" s="106">
        <v>1</v>
      </c>
      <c r="R29" s="82">
        <f t="shared" si="0"/>
        <v>40.3</v>
      </c>
      <c r="S29" s="69"/>
    </row>
    <row r="30" spans="1:19" ht="18.75">
      <c r="A30" s="73"/>
      <c r="B30" s="23"/>
      <c r="C30" s="36"/>
      <c r="D30" s="24" t="s">
        <v>20</v>
      </c>
      <c r="E30" s="23" t="s">
        <v>16</v>
      </c>
      <c r="F30" s="6">
        <v>4</v>
      </c>
      <c r="G30" s="6" t="s">
        <v>76</v>
      </c>
      <c r="H30" s="42" t="s">
        <v>187</v>
      </c>
      <c r="I30" s="125">
        <v>0</v>
      </c>
      <c r="J30" s="116">
        <v>0</v>
      </c>
      <c r="K30" s="116">
        <v>0</v>
      </c>
      <c r="L30" s="116">
        <v>1.7</v>
      </c>
      <c r="M30" s="116">
        <v>3</v>
      </c>
      <c r="N30" s="116"/>
      <c r="O30" s="115">
        <v>0.0002846064814814815</v>
      </c>
      <c r="P30" s="116">
        <v>15.3</v>
      </c>
      <c r="Q30" s="106">
        <v>1</v>
      </c>
      <c r="R30" s="83">
        <f t="shared" si="0"/>
        <v>21</v>
      </c>
      <c r="S30" s="162">
        <f>O28</f>
        <v>0.00015636574074074074</v>
      </c>
    </row>
    <row r="31" spans="1:19" ht="19.5" thickBot="1">
      <c r="A31" s="74"/>
      <c r="B31" s="27"/>
      <c r="C31" s="37"/>
      <c r="D31" s="28" t="s">
        <v>20</v>
      </c>
      <c r="E31" s="27" t="s">
        <v>16</v>
      </c>
      <c r="F31" s="7">
        <v>5</v>
      </c>
      <c r="G31" s="7" t="s">
        <v>77</v>
      </c>
      <c r="H31" s="43" t="s">
        <v>188</v>
      </c>
      <c r="I31" s="29">
        <v>0</v>
      </c>
      <c r="J31" s="128">
        <v>3.7</v>
      </c>
      <c r="K31" s="128">
        <v>7.3</v>
      </c>
      <c r="L31" s="89">
        <v>10.3</v>
      </c>
      <c r="M31" s="128">
        <v>0</v>
      </c>
      <c r="N31" s="81"/>
      <c r="O31" s="129">
        <v>0.00029016203703703707</v>
      </c>
      <c r="P31" s="88">
        <v>15.3</v>
      </c>
      <c r="Q31" s="81">
        <v>1</v>
      </c>
      <c r="R31" s="84">
        <f t="shared" si="0"/>
        <v>37.6</v>
      </c>
      <c r="S31" s="70">
        <f>SUM(R27:R31)</f>
        <v>182.1</v>
      </c>
    </row>
    <row r="32" spans="1:19" ht="18.75">
      <c r="A32" s="75">
        <v>18</v>
      </c>
      <c r="B32" s="17">
        <v>156</v>
      </c>
      <c r="C32" s="16" t="s">
        <v>14</v>
      </c>
      <c r="D32" s="18" t="s">
        <v>20</v>
      </c>
      <c r="E32" s="17" t="s">
        <v>16</v>
      </c>
      <c r="F32" s="5">
        <v>1</v>
      </c>
      <c r="G32" s="5" t="s">
        <v>77</v>
      </c>
      <c r="H32" s="41" t="s">
        <v>163</v>
      </c>
      <c r="I32" s="19">
        <v>0</v>
      </c>
      <c r="J32" s="77">
        <v>5</v>
      </c>
      <c r="K32" s="77">
        <v>0</v>
      </c>
      <c r="L32" s="77">
        <v>10</v>
      </c>
      <c r="M32" s="77">
        <v>3.7</v>
      </c>
      <c r="N32" s="78"/>
      <c r="O32" s="19">
        <v>0.00025821759259259255</v>
      </c>
      <c r="P32" s="78">
        <v>15.3</v>
      </c>
      <c r="Q32" s="78">
        <v>1</v>
      </c>
      <c r="R32" s="78">
        <f t="shared" si="0"/>
        <v>35</v>
      </c>
      <c r="S32" s="68">
        <v>4</v>
      </c>
    </row>
    <row r="33" spans="1:19" ht="18.75">
      <c r="A33" s="73"/>
      <c r="B33" s="23"/>
      <c r="C33" s="36"/>
      <c r="D33" s="24" t="s">
        <v>20</v>
      </c>
      <c r="E33" s="23" t="s">
        <v>16</v>
      </c>
      <c r="F33" s="6">
        <v>2</v>
      </c>
      <c r="G33" s="6" t="s">
        <v>77</v>
      </c>
      <c r="H33" s="42" t="s">
        <v>164</v>
      </c>
      <c r="I33" s="25">
        <v>0</v>
      </c>
      <c r="J33" s="79">
        <v>5.3</v>
      </c>
      <c r="K33" s="79">
        <v>7.3</v>
      </c>
      <c r="L33" s="79">
        <v>4.3</v>
      </c>
      <c r="M33" s="79">
        <v>3</v>
      </c>
      <c r="N33" s="79"/>
      <c r="O33" s="125">
        <v>0</v>
      </c>
      <c r="P33" s="116">
        <v>13</v>
      </c>
      <c r="Q33" s="106">
        <v>0</v>
      </c>
      <c r="R33" s="82">
        <f t="shared" si="0"/>
        <v>32.9</v>
      </c>
      <c r="S33" s="69"/>
    </row>
    <row r="34" spans="1:19" ht="18.75">
      <c r="A34" s="73"/>
      <c r="B34" s="23"/>
      <c r="C34" s="36"/>
      <c r="D34" s="24" t="s">
        <v>20</v>
      </c>
      <c r="E34" s="23" t="s">
        <v>16</v>
      </c>
      <c r="F34" s="6">
        <v>3</v>
      </c>
      <c r="G34" s="6" t="s">
        <v>77</v>
      </c>
      <c r="H34" s="42" t="s">
        <v>165</v>
      </c>
      <c r="I34" s="25">
        <v>0</v>
      </c>
      <c r="J34" s="79">
        <v>0</v>
      </c>
      <c r="K34" s="79">
        <v>6.7</v>
      </c>
      <c r="L34" s="79">
        <v>9</v>
      </c>
      <c r="M34" s="79">
        <v>3</v>
      </c>
      <c r="N34" s="79"/>
      <c r="O34" s="125">
        <v>0.0002466435185185185</v>
      </c>
      <c r="P34" s="116">
        <v>15.3</v>
      </c>
      <c r="Q34" s="106">
        <v>1</v>
      </c>
      <c r="R34" s="82">
        <f aca="true" t="shared" si="1" ref="R34:R51">J34+K34+L34+M34+N34+P34+Q34</f>
        <v>35</v>
      </c>
      <c r="S34" s="69"/>
    </row>
    <row r="35" spans="1:19" ht="18.75">
      <c r="A35" s="73"/>
      <c r="B35" s="23"/>
      <c r="C35" s="36"/>
      <c r="D35" s="24" t="s">
        <v>20</v>
      </c>
      <c r="E35" s="23" t="s">
        <v>16</v>
      </c>
      <c r="F35" s="6">
        <v>4</v>
      </c>
      <c r="G35" s="6" t="s">
        <v>76</v>
      </c>
      <c r="H35" s="42" t="s">
        <v>166</v>
      </c>
      <c r="I35" s="25">
        <v>0</v>
      </c>
      <c r="J35" s="79">
        <v>3.7</v>
      </c>
      <c r="K35" s="79">
        <v>7.3</v>
      </c>
      <c r="L35" s="79">
        <v>10</v>
      </c>
      <c r="M35" s="79">
        <v>3.7</v>
      </c>
      <c r="N35" s="79"/>
      <c r="O35" s="125">
        <v>0.00028564814814814815</v>
      </c>
      <c r="P35" s="116">
        <v>15.3</v>
      </c>
      <c r="Q35" s="106">
        <v>1</v>
      </c>
      <c r="R35" s="83">
        <f t="shared" si="1"/>
        <v>41</v>
      </c>
      <c r="S35" s="69"/>
    </row>
    <row r="36" spans="1:19" ht="19.5" thickBot="1">
      <c r="A36" s="74"/>
      <c r="B36" s="27"/>
      <c r="C36" s="37"/>
      <c r="D36" s="28" t="s">
        <v>20</v>
      </c>
      <c r="E36" s="27" t="s">
        <v>16</v>
      </c>
      <c r="F36" s="7">
        <v>5</v>
      </c>
      <c r="G36" s="7" t="s">
        <v>76</v>
      </c>
      <c r="H36" s="43" t="s">
        <v>167</v>
      </c>
      <c r="I36" s="29">
        <v>0</v>
      </c>
      <c r="J36" s="80">
        <v>0</v>
      </c>
      <c r="K36" s="80">
        <v>7.3</v>
      </c>
      <c r="L36" s="80">
        <v>10</v>
      </c>
      <c r="M36" s="80">
        <v>3.7</v>
      </c>
      <c r="N36" s="81"/>
      <c r="O36" s="29">
        <v>0.00028831018518518523</v>
      </c>
      <c r="P36" s="93">
        <v>15.3</v>
      </c>
      <c r="Q36" s="81">
        <v>1</v>
      </c>
      <c r="R36" s="84">
        <f t="shared" si="1"/>
        <v>37.3</v>
      </c>
      <c r="S36" s="70">
        <f>SUM(R32:R36)</f>
        <v>181.2</v>
      </c>
    </row>
    <row r="37" spans="1:19" ht="18.75">
      <c r="A37" s="75">
        <v>36</v>
      </c>
      <c r="B37" s="17">
        <v>111</v>
      </c>
      <c r="C37" s="16" t="s">
        <v>246</v>
      </c>
      <c r="D37" s="18" t="s">
        <v>20</v>
      </c>
      <c r="E37" s="17" t="s">
        <v>16</v>
      </c>
      <c r="F37" s="5">
        <v>1</v>
      </c>
      <c r="G37" s="5" t="s">
        <v>76</v>
      </c>
      <c r="H37" s="41" t="s">
        <v>247</v>
      </c>
      <c r="I37" s="19">
        <v>0</v>
      </c>
      <c r="J37" s="87">
        <v>10.3</v>
      </c>
      <c r="K37" s="114">
        <v>0</v>
      </c>
      <c r="L37" s="114">
        <v>10.3</v>
      </c>
      <c r="M37" s="114">
        <v>3.7</v>
      </c>
      <c r="N37" s="78"/>
      <c r="O37" s="113">
        <v>0.00026597222222222224</v>
      </c>
      <c r="P37" s="78">
        <v>15.3</v>
      </c>
      <c r="Q37" s="78">
        <v>1</v>
      </c>
      <c r="R37" s="78">
        <f t="shared" si="1"/>
        <v>40.6</v>
      </c>
      <c r="S37" s="68">
        <v>5</v>
      </c>
    </row>
    <row r="38" spans="1:19" ht="18.75">
      <c r="A38" s="73"/>
      <c r="B38" s="23"/>
      <c r="C38" s="36"/>
      <c r="D38" s="24" t="s">
        <v>20</v>
      </c>
      <c r="E38" s="23" t="s">
        <v>16</v>
      </c>
      <c r="F38" s="6">
        <v>2</v>
      </c>
      <c r="G38" s="6" t="s">
        <v>76</v>
      </c>
      <c r="H38" s="42" t="s">
        <v>248</v>
      </c>
      <c r="I38" s="125">
        <v>0</v>
      </c>
      <c r="J38" s="116">
        <v>4</v>
      </c>
      <c r="K38" s="116">
        <v>7</v>
      </c>
      <c r="L38" s="116">
        <v>5.7</v>
      </c>
      <c r="M38" s="116">
        <v>3</v>
      </c>
      <c r="N38" s="116"/>
      <c r="O38" s="115">
        <v>0.00041400462962962967</v>
      </c>
      <c r="P38" s="116">
        <v>15.3</v>
      </c>
      <c r="Q38" s="106">
        <v>1</v>
      </c>
      <c r="R38" s="82">
        <f t="shared" si="1"/>
        <v>36</v>
      </c>
      <c r="S38" s="69"/>
    </row>
    <row r="39" spans="1:19" ht="18.75">
      <c r="A39" s="73"/>
      <c r="B39" s="23"/>
      <c r="C39" s="36"/>
      <c r="D39" s="24" t="s">
        <v>20</v>
      </c>
      <c r="E39" s="23" t="s">
        <v>16</v>
      </c>
      <c r="F39" s="6">
        <v>3</v>
      </c>
      <c r="G39" s="6" t="s">
        <v>76</v>
      </c>
      <c r="H39" s="42" t="s">
        <v>249</v>
      </c>
      <c r="I39" s="125">
        <v>0</v>
      </c>
      <c r="J39" s="116">
        <v>3</v>
      </c>
      <c r="K39" s="116">
        <v>4</v>
      </c>
      <c r="L39" s="116">
        <v>6</v>
      </c>
      <c r="M39" s="116">
        <v>0</v>
      </c>
      <c r="N39" s="116"/>
      <c r="O39" s="115">
        <v>0.00038530092592592587</v>
      </c>
      <c r="P39" s="116">
        <v>15.3</v>
      </c>
      <c r="Q39" s="106">
        <v>1</v>
      </c>
      <c r="R39" s="82">
        <f t="shared" si="1"/>
        <v>29.3</v>
      </c>
      <c r="S39" s="69"/>
    </row>
    <row r="40" spans="1:19" ht="18.75">
      <c r="A40" s="73"/>
      <c r="B40" s="23"/>
      <c r="C40" s="36"/>
      <c r="D40" s="24" t="s">
        <v>20</v>
      </c>
      <c r="E40" s="23" t="s">
        <v>16</v>
      </c>
      <c r="F40" s="6">
        <v>4</v>
      </c>
      <c r="G40" s="6" t="s">
        <v>76</v>
      </c>
      <c r="H40" s="42" t="s">
        <v>250</v>
      </c>
      <c r="I40" s="125">
        <v>0</v>
      </c>
      <c r="J40" s="116">
        <v>0</v>
      </c>
      <c r="K40" s="116">
        <v>7</v>
      </c>
      <c r="L40" s="116">
        <v>5</v>
      </c>
      <c r="M40" s="116">
        <v>3.7</v>
      </c>
      <c r="N40" s="116"/>
      <c r="O40" s="115">
        <v>0.0004004629629629629</v>
      </c>
      <c r="P40" s="116">
        <v>15.3</v>
      </c>
      <c r="Q40" s="106">
        <v>1</v>
      </c>
      <c r="R40" s="83">
        <f t="shared" si="1"/>
        <v>32</v>
      </c>
      <c r="S40" s="162">
        <f>O41</f>
        <v>0.0002398148148148148</v>
      </c>
    </row>
    <row r="41" spans="1:19" ht="19.5" thickBot="1">
      <c r="A41" s="177"/>
      <c r="B41" s="178"/>
      <c r="C41" s="179"/>
      <c r="D41" s="180" t="s">
        <v>20</v>
      </c>
      <c r="E41" s="178" t="s">
        <v>16</v>
      </c>
      <c r="F41" s="76">
        <v>5</v>
      </c>
      <c r="G41" s="76" t="s">
        <v>76</v>
      </c>
      <c r="H41" s="154" t="s">
        <v>251</v>
      </c>
      <c r="I41" s="155">
        <v>0</v>
      </c>
      <c r="J41" s="150">
        <v>3</v>
      </c>
      <c r="K41" s="150">
        <v>0</v>
      </c>
      <c r="L41" s="150">
        <v>9.7</v>
      </c>
      <c r="M41" s="150">
        <v>3</v>
      </c>
      <c r="N41" s="152"/>
      <c r="O41" s="153">
        <v>0.0002398148148148148</v>
      </c>
      <c r="P41" s="152">
        <v>15.3</v>
      </c>
      <c r="Q41" s="152">
        <v>1</v>
      </c>
      <c r="R41" s="84">
        <f t="shared" si="1"/>
        <v>32</v>
      </c>
      <c r="S41" s="70">
        <f>SUM(R37:R41)</f>
        <v>169.89999999999998</v>
      </c>
    </row>
    <row r="42" spans="1:19" ht="18.75">
      <c r="A42" s="73">
        <v>39</v>
      </c>
      <c r="B42" s="23" t="s">
        <v>262</v>
      </c>
      <c r="C42" s="36" t="s">
        <v>382</v>
      </c>
      <c r="D42" s="24" t="s">
        <v>20</v>
      </c>
      <c r="E42" s="23" t="s">
        <v>16</v>
      </c>
      <c r="F42" s="31">
        <v>1</v>
      </c>
      <c r="G42" s="31" t="s">
        <v>76</v>
      </c>
      <c r="H42" s="46" t="s">
        <v>263</v>
      </c>
      <c r="I42" s="32">
        <v>0</v>
      </c>
      <c r="J42" s="133">
        <v>5.3</v>
      </c>
      <c r="K42" s="133">
        <v>7.3</v>
      </c>
      <c r="L42" s="133">
        <v>10.3</v>
      </c>
      <c r="M42" s="133">
        <v>4.7</v>
      </c>
      <c r="N42" s="88"/>
      <c r="O42" s="160">
        <v>0.00026296296296296294</v>
      </c>
      <c r="P42" s="88">
        <v>15.3</v>
      </c>
      <c r="Q42" s="88">
        <v>0</v>
      </c>
      <c r="R42" s="88">
        <f t="shared" si="1"/>
        <v>42.9</v>
      </c>
      <c r="S42" s="69">
        <v>6</v>
      </c>
    </row>
    <row r="43" spans="1:19" ht="18.75">
      <c r="A43" s="73"/>
      <c r="B43" s="23"/>
      <c r="C43" s="36"/>
      <c r="D43" s="24" t="s">
        <v>20</v>
      </c>
      <c r="E43" s="23" t="s">
        <v>16</v>
      </c>
      <c r="F43" s="6">
        <v>2</v>
      </c>
      <c r="G43" s="6" t="s">
        <v>76</v>
      </c>
      <c r="H43" s="42" t="s">
        <v>264</v>
      </c>
      <c r="I43" s="125">
        <v>0</v>
      </c>
      <c r="J43" s="116">
        <v>5</v>
      </c>
      <c r="K43" s="116">
        <v>7</v>
      </c>
      <c r="L43" s="116">
        <v>8</v>
      </c>
      <c r="M43" s="116">
        <v>3.3</v>
      </c>
      <c r="N43" s="116"/>
      <c r="O43" s="115">
        <v>0.00023842592592592597</v>
      </c>
      <c r="P43" s="116">
        <v>15.3</v>
      </c>
      <c r="Q43" s="106">
        <v>1</v>
      </c>
      <c r="R43" s="82">
        <f t="shared" si="1"/>
        <v>39.6</v>
      </c>
      <c r="S43" s="69"/>
    </row>
    <row r="44" spans="1:19" ht="18.75">
      <c r="A44" s="73"/>
      <c r="B44" s="23"/>
      <c r="C44" s="36"/>
      <c r="D44" s="24" t="s">
        <v>20</v>
      </c>
      <c r="E44" s="23" t="s">
        <v>16</v>
      </c>
      <c r="F44" s="6">
        <v>3</v>
      </c>
      <c r="G44" s="6" t="s">
        <v>77</v>
      </c>
      <c r="H44" s="42" t="s">
        <v>265</v>
      </c>
      <c r="I44" s="125">
        <v>0</v>
      </c>
      <c r="J44" s="116">
        <v>10.3</v>
      </c>
      <c r="K44" s="116">
        <v>8.3</v>
      </c>
      <c r="L44" s="116">
        <v>10.3</v>
      </c>
      <c r="M44" s="116">
        <v>9.3</v>
      </c>
      <c r="N44" s="116"/>
      <c r="O44" s="115">
        <v>9.143518518518519E-05</v>
      </c>
      <c r="P44" s="116">
        <v>15.3</v>
      </c>
      <c r="Q44" s="106">
        <v>1</v>
      </c>
      <c r="R44" s="82">
        <f t="shared" si="1"/>
        <v>54.5</v>
      </c>
      <c r="S44" s="69"/>
    </row>
    <row r="45" spans="1:19" ht="18.75">
      <c r="A45" s="73"/>
      <c r="B45" s="23"/>
      <c r="C45" s="36"/>
      <c r="D45" s="24" t="s">
        <v>20</v>
      </c>
      <c r="E45" s="23" t="s">
        <v>16</v>
      </c>
      <c r="F45" s="6">
        <v>4</v>
      </c>
      <c r="G45" s="6" t="s">
        <v>77</v>
      </c>
      <c r="H45" s="42" t="s">
        <v>266</v>
      </c>
      <c r="I45" s="25">
        <v>0</v>
      </c>
      <c r="J45" s="89">
        <v>6</v>
      </c>
      <c r="K45" s="89">
        <v>7</v>
      </c>
      <c r="L45" s="89">
        <v>10.3</v>
      </c>
      <c r="M45" s="89">
        <v>3.7</v>
      </c>
      <c r="N45" s="89"/>
      <c r="O45" s="32">
        <v>0</v>
      </c>
      <c r="P45" s="90">
        <v>0</v>
      </c>
      <c r="Q45" s="82">
        <v>0</v>
      </c>
      <c r="R45" s="83">
        <f t="shared" si="1"/>
        <v>27</v>
      </c>
      <c r="S45" s="162">
        <f>O44</f>
        <v>9.143518518518519E-05</v>
      </c>
    </row>
    <row r="46" spans="1:19" ht="19.5" thickBot="1">
      <c r="A46" s="74"/>
      <c r="B46" s="27"/>
      <c r="C46" s="37"/>
      <c r="D46" s="28" t="s">
        <v>20</v>
      </c>
      <c r="E46" s="27" t="s">
        <v>16</v>
      </c>
      <c r="F46" s="7">
        <v>5</v>
      </c>
      <c r="G46" s="7"/>
      <c r="H46" s="43"/>
      <c r="I46" s="29">
        <v>0</v>
      </c>
      <c r="J46" s="80">
        <v>0</v>
      </c>
      <c r="K46" s="80">
        <v>0</v>
      </c>
      <c r="L46" s="80">
        <v>0</v>
      </c>
      <c r="M46" s="80">
        <v>0</v>
      </c>
      <c r="N46" s="81"/>
      <c r="O46" s="29">
        <v>0</v>
      </c>
      <c r="P46" s="81">
        <v>0</v>
      </c>
      <c r="Q46" s="81">
        <v>0</v>
      </c>
      <c r="R46" s="84">
        <f t="shared" si="1"/>
        <v>0</v>
      </c>
      <c r="S46" s="70">
        <f>SUM(R42:R46)</f>
        <v>164</v>
      </c>
    </row>
    <row r="47" spans="1:19" ht="18.75">
      <c r="A47" s="75">
        <v>44</v>
      </c>
      <c r="B47" s="17">
        <v>128</v>
      </c>
      <c r="C47" s="16" t="s">
        <v>58</v>
      </c>
      <c r="D47" s="18" t="s">
        <v>20</v>
      </c>
      <c r="E47" s="17" t="s">
        <v>16</v>
      </c>
      <c r="F47" s="5">
        <v>1</v>
      </c>
      <c r="G47" s="5" t="s">
        <v>77</v>
      </c>
      <c r="H47" s="41" t="s">
        <v>283</v>
      </c>
      <c r="I47" s="19">
        <v>0</v>
      </c>
      <c r="J47" s="77">
        <v>4</v>
      </c>
      <c r="K47" s="77">
        <v>7</v>
      </c>
      <c r="L47" s="79">
        <v>10.3</v>
      </c>
      <c r="M47" s="77">
        <v>3.3</v>
      </c>
      <c r="N47" s="78"/>
      <c r="O47" s="19">
        <v>0</v>
      </c>
      <c r="P47" s="78">
        <v>0</v>
      </c>
      <c r="Q47" s="78">
        <v>0</v>
      </c>
      <c r="R47" s="78">
        <f t="shared" si="1"/>
        <v>24.6</v>
      </c>
      <c r="S47" s="68">
        <v>7</v>
      </c>
    </row>
    <row r="48" spans="1:19" ht="18.75">
      <c r="A48" s="73"/>
      <c r="B48" s="23"/>
      <c r="C48" s="36"/>
      <c r="D48" s="24" t="s">
        <v>20</v>
      </c>
      <c r="E48" s="23" t="s">
        <v>16</v>
      </c>
      <c r="F48" s="6">
        <v>2</v>
      </c>
      <c r="G48" s="6" t="s">
        <v>77</v>
      </c>
      <c r="H48" s="42" t="s">
        <v>284</v>
      </c>
      <c r="I48" s="25">
        <v>0</v>
      </c>
      <c r="J48" s="79">
        <v>0</v>
      </c>
      <c r="K48" s="79">
        <v>0</v>
      </c>
      <c r="L48" s="79">
        <v>8.7</v>
      </c>
      <c r="M48" s="79">
        <v>3</v>
      </c>
      <c r="N48" s="79"/>
      <c r="O48" s="125">
        <v>0.00017719907407407406</v>
      </c>
      <c r="P48" s="116">
        <v>15.3</v>
      </c>
      <c r="Q48" s="106">
        <v>1</v>
      </c>
      <c r="R48" s="82">
        <f t="shared" si="1"/>
        <v>28</v>
      </c>
      <c r="S48" s="69"/>
    </row>
    <row r="49" spans="1:19" ht="18.75">
      <c r="A49" s="73"/>
      <c r="B49" s="23"/>
      <c r="C49" s="36"/>
      <c r="D49" s="24" t="s">
        <v>20</v>
      </c>
      <c r="E49" s="23" t="s">
        <v>16</v>
      </c>
      <c r="F49" s="6">
        <v>3</v>
      </c>
      <c r="G49" s="6" t="s">
        <v>76</v>
      </c>
      <c r="H49" s="42" t="s">
        <v>285</v>
      </c>
      <c r="I49" s="25">
        <v>0</v>
      </c>
      <c r="J49" s="79">
        <v>0</v>
      </c>
      <c r="K49" s="79">
        <v>7.7</v>
      </c>
      <c r="L49" s="79">
        <v>8</v>
      </c>
      <c r="M49" s="79">
        <v>3.3</v>
      </c>
      <c r="N49" s="79"/>
      <c r="O49" s="125">
        <v>0.00030243055555555557</v>
      </c>
      <c r="P49" s="116">
        <v>15.3</v>
      </c>
      <c r="Q49" s="106">
        <v>1</v>
      </c>
      <c r="R49" s="82">
        <f t="shared" si="1"/>
        <v>35.3</v>
      </c>
      <c r="S49" s="69"/>
    </row>
    <row r="50" spans="1:19" ht="18.75">
      <c r="A50" s="73"/>
      <c r="B50" s="23"/>
      <c r="C50" s="36"/>
      <c r="D50" s="24" t="s">
        <v>20</v>
      </c>
      <c r="E50" s="23" t="s">
        <v>16</v>
      </c>
      <c r="F50" s="6">
        <v>4</v>
      </c>
      <c r="G50" s="6" t="s">
        <v>77</v>
      </c>
      <c r="H50" s="42" t="s">
        <v>286</v>
      </c>
      <c r="I50" s="25">
        <v>0</v>
      </c>
      <c r="J50" s="79">
        <v>5</v>
      </c>
      <c r="K50" s="79">
        <v>3</v>
      </c>
      <c r="L50" s="79">
        <v>4.7</v>
      </c>
      <c r="M50" s="79">
        <v>0</v>
      </c>
      <c r="N50" s="79"/>
      <c r="O50" s="125">
        <v>0.00023182870370370374</v>
      </c>
      <c r="P50" s="116">
        <v>15.3</v>
      </c>
      <c r="Q50" s="106">
        <v>0</v>
      </c>
      <c r="R50" s="83">
        <f t="shared" si="1"/>
        <v>28</v>
      </c>
      <c r="S50" s="162">
        <f>O48</f>
        <v>0.00017719907407407406</v>
      </c>
    </row>
    <row r="51" spans="1:19" ht="19.5" thickBot="1">
      <c r="A51" s="74"/>
      <c r="B51" s="27"/>
      <c r="C51" s="37"/>
      <c r="D51" s="28" t="s">
        <v>20</v>
      </c>
      <c r="E51" s="27" t="s">
        <v>16</v>
      </c>
      <c r="F51" s="7">
        <v>5</v>
      </c>
      <c r="G51" s="7" t="s">
        <v>76</v>
      </c>
      <c r="H51" s="43" t="s">
        <v>287</v>
      </c>
      <c r="I51" s="29">
        <v>0</v>
      </c>
      <c r="J51" s="80">
        <v>5</v>
      </c>
      <c r="K51" s="80">
        <v>6</v>
      </c>
      <c r="L51" s="80">
        <v>4.7</v>
      </c>
      <c r="M51" s="80">
        <v>3.3</v>
      </c>
      <c r="N51" s="81"/>
      <c r="O51" s="29">
        <v>0.00029328703703703705</v>
      </c>
      <c r="P51" s="93">
        <v>15.3</v>
      </c>
      <c r="Q51" s="81">
        <v>0</v>
      </c>
      <c r="R51" s="84">
        <f t="shared" si="1"/>
        <v>34.3</v>
      </c>
      <c r="S51" s="70">
        <f>SUM(R47:R51)</f>
        <v>150.2</v>
      </c>
    </row>
    <row r="52" spans="1:19" ht="18.75">
      <c r="A52" s="73">
        <v>6</v>
      </c>
      <c r="B52" s="23">
        <v>162</v>
      </c>
      <c r="C52" s="36" t="s">
        <v>92</v>
      </c>
      <c r="D52" s="24" t="s">
        <v>20</v>
      </c>
      <c r="E52" s="23" t="s">
        <v>16</v>
      </c>
      <c r="F52" s="31">
        <v>1</v>
      </c>
      <c r="G52" s="31" t="s">
        <v>77</v>
      </c>
      <c r="H52" s="105" t="s">
        <v>41</v>
      </c>
      <c r="I52" s="118">
        <v>0</v>
      </c>
      <c r="J52" s="119">
        <v>5</v>
      </c>
      <c r="K52" s="119">
        <v>7</v>
      </c>
      <c r="L52" s="119">
        <v>7.3</v>
      </c>
      <c r="M52" s="119">
        <v>2</v>
      </c>
      <c r="N52" s="119"/>
      <c r="O52" s="118">
        <v>0.00038483796296296297</v>
      </c>
      <c r="P52" s="119">
        <v>15.3</v>
      </c>
      <c r="Q52" s="123">
        <v>0</v>
      </c>
      <c r="R52" s="88">
        <f aca="true" t="shared" si="2" ref="R52:R66">J52+K52+L52+M52+N52+P52+Q52</f>
        <v>36.6</v>
      </c>
      <c r="S52" s="69">
        <v>8</v>
      </c>
    </row>
    <row r="53" spans="1:19" ht="18.75">
      <c r="A53" s="73"/>
      <c r="B53" s="23"/>
      <c r="C53" s="36"/>
      <c r="D53" s="24" t="s">
        <v>20</v>
      </c>
      <c r="E53" s="23" t="s">
        <v>16</v>
      </c>
      <c r="F53" s="6">
        <v>2</v>
      </c>
      <c r="G53" s="6" t="s">
        <v>76</v>
      </c>
      <c r="H53" s="99" t="s">
        <v>157</v>
      </c>
      <c r="I53" s="115">
        <v>0</v>
      </c>
      <c r="J53" s="116">
        <v>4</v>
      </c>
      <c r="K53" s="116">
        <v>0</v>
      </c>
      <c r="L53" s="116">
        <v>4.3</v>
      </c>
      <c r="M53" s="116">
        <v>3.3</v>
      </c>
      <c r="N53" s="116"/>
      <c r="O53" s="115">
        <v>0.0005275462962962962</v>
      </c>
      <c r="P53" s="116">
        <v>15.3</v>
      </c>
      <c r="Q53" s="106">
        <v>0</v>
      </c>
      <c r="R53" s="82">
        <f t="shared" si="2"/>
        <v>26.900000000000002</v>
      </c>
      <c r="S53" s="69"/>
    </row>
    <row r="54" spans="1:19" ht="18.75">
      <c r="A54" s="73"/>
      <c r="B54" s="23"/>
      <c r="C54" s="36"/>
      <c r="D54" s="24" t="s">
        <v>20</v>
      </c>
      <c r="E54" s="23" t="s">
        <v>16</v>
      </c>
      <c r="F54" s="6">
        <v>3</v>
      </c>
      <c r="G54" s="6" t="s">
        <v>77</v>
      </c>
      <c r="H54" s="99" t="s">
        <v>103</v>
      </c>
      <c r="I54" s="115">
        <v>0</v>
      </c>
      <c r="J54" s="116">
        <v>2.5</v>
      </c>
      <c r="K54" s="116">
        <v>5.3</v>
      </c>
      <c r="L54" s="116">
        <v>7</v>
      </c>
      <c r="M54" s="116">
        <v>3.7</v>
      </c>
      <c r="N54" s="116"/>
      <c r="O54" s="115">
        <v>0</v>
      </c>
      <c r="P54" s="116">
        <v>0</v>
      </c>
      <c r="Q54" s="106">
        <v>0</v>
      </c>
      <c r="R54" s="82">
        <f t="shared" si="2"/>
        <v>18.5</v>
      </c>
      <c r="S54" s="69"/>
    </row>
    <row r="55" spans="1:19" ht="18.75">
      <c r="A55" s="73"/>
      <c r="B55" s="23"/>
      <c r="C55" s="36"/>
      <c r="D55" s="24" t="s">
        <v>20</v>
      </c>
      <c r="E55" s="23" t="s">
        <v>16</v>
      </c>
      <c r="F55" s="6">
        <v>4</v>
      </c>
      <c r="G55" s="6" t="s">
        <v>77</v>
      </c>
      <c r="H55" s="99" t="s">
        <v>104</v>
      </c>
      <c r="I55" s="115">
        <v>0</v>
      </c>
      <c r="J55" s="116">
        <v>4</v>
      </c>
      <c r="K55" s="116">
        <v>8.3</v>
      </c>
      <c r="L55" s="116">
        <v>5.3</v>
      </c>
      <c r="M55" s="116">
        <v>0</v>
      </c>
      <c r="N55" s="116"/>
      <c r="O55" s="115">
        <v>0.000275</v>
      </c>
      <c r="P55" s="116">
        <v>15.3</v>
      </c>
      <c r="Q55" s="106">
        <v>0</v>
      </c>
      <c r="R55" s="83">
        <f t="shared" si="2"/>
        <v>32.900000000000006</v>
      </c>
      <c r="S55" s="162">
        <f>O55</f>
        <v>0.000275</v>
      </c>
    </row>
    <row r="56" spans="1:19" ht="19.5" thickBot="1">
      <c r="A56" s="73"/>
      <c r="B56" s="27"/>
      <c r="C56" s="37"/>
      <c r="D56" s="28" t="s">
        <v>20</v>
      </c>
      <c r="E56" s="27" t="s">
        <v>16</v>
      </c>
      <c r="F56" s="7">
        <v>5</v>
      </c>
      <c r="G56" s="7" t="s">
        <v>76</v>
      </c>
      <c r="H56" s="100" t="s">
        <v>105</v>
      </c>
      <c r="I56" s="120">
        <v>0</v>
      </c>
      <c r="J56" s="121">
        <v>10.3</v>
      </c>
      <c r="K56" s="121">
        <v>0</v>
      </c>
      <c r="L56" s="121">
        <v>0</v>
      </c>
      <c r="M56" s="121">
        <v>4</v>
      </c>
      <c r="N56" s="121"/>
      <c r="O56" s="120">
        <v>0.0002798611111111111</v>
      </c>
      <c r="P56" s="121">
        <v>15.3</v>
      </c>
      <c r="Q56" s="107">
        <v>0</v>
      </c>
      <c r="R56" s="84">
        <f t="shared" si="2"/>
        <v>29.6</v>
      </c>
      <c r="S56" s="70">
        <f>SUM(R52:R56)</f>
        <v>144.5</v>
      </c>
    </row>
    <row r="57" spans="1:19" ht="18.75">
      <c r="A57" s="75">
        <v>11</v>
      </c>
      <c r="B57" s="17">
        <v>312</v>
      </c>
      <c r="C57" s="16" t="s">
        <v>116</v>
      </c>
      <c r="D57" s="18" t="s">
        <v>20</v>
      </c>
      <c r="E57" s="17" t="s">
        <v>16</v>
      </c>
      <c r="F57" s="5">
        <v>1</v>
      </c>
      <c r="G57" s="5" t="s">
        <v>76</v>
      </c>
      <c r="H57" s="41" t="s">
        <v>122</v>
      </c>
      <c r="I57" s="127">
        <v>0</v>
      </c>
      <c r="J57" s="119">
        <v>5</v>
      </c>
      <c r="K57" s="119">
        <v>0</v>
      </c>
      <c r="L57" s="119">
        <v>4.7</v>
      </c>
      <c r="M57" s="119">
        <v>0</v>
      </c>
      <c r="N57" s="119"/>
      <c r="O57" s="118">
        <v>0.00030300925925925927</v>
      </c>
      <c r="P57" s="119">
        <v>15.3</v>
      </c>
      <c r="Q57" s="108">
        <v>1</v>
      </c>
      <c r="R57" s="78">
        <f>J57+K57+L57+M57+N57+P57+Q57</f>
        <v>26</v>
      </c>
      <c r="S57" s="68">
        <v>9</v>
      </c>
    </row>
    <row r="58" spans="1:19" ht="18.75">
      <c r="A58" s="73"/>
      <c r="B58" s="23"/>
      <c r="C58" s="36"/>
      <c r="D58" s="24" t="s">
        <v>20</v>
      </c>
      <c r="E58" s="23" t="s">
        <v>16</v>
      </c>
      <c r="F58" s="6">
        <v>2</v>
      </c>
      <c r="G58" s="6" t="s">
        <v>76</v>
      </c>
      <c r="H58" s="42" t="s">
        <v>123</v>
      </c>
      <c r="I58" s="125">
        <v>0</v>
      </c>
      <c r="J58" s="116">
        <v>0</v>
      </c>
      <c r="K58" s="116">
        <v>8.3</v>
      </c>
      <c r="L58" s="116">
        <v>7</v>
      </c>
      <c r="M58" s="116">
        <v>4</v>
      </c>
      <c r="N58" s="116"/>
      <c r="O58" s="115">
        <v>0.00019525462962962964</v>
      </c>
      <c r="P58" s="116">
        <v>15.3</v>
      </c>
      <c r="Q58" s="106">
        <v>1</v>
      </c>
      <c r="R58" s="82">
        <f>J58+K58+L58+M58+N58+P58+Q58</f>
        <v>35.6</v>
      </c>
      <c r="S58" s="69"/>
    </row>
    <row r="59" spans="1:19" ht="18.75">
      <c r="A59" s="73"/>
      <c r="B59" s="23"/>
      <c r="C59" s="36"/>
      <c r="D59" s="24" t="s">
        <v>20</v>
      </c>
      <c r="E59" s="23" t="s">
        <v>16</v>
      </c>
      <c r="F59" s="6">
        <v>3</v>
      </c>
      <c r="G59" s="6" t="s">
        <v>77</v>
      </c>
      <c r="H59" s="42" t="s">
        <v>124</v>
      </c>
      <c r="I59" s="125">
        <v>0</v>
      </c>
      <c r="J59" s="116">
        <v>5</v>
      </c>
      <c r="K59" s="116">
        <v>7.3</v>
      </c>
      <c r="L59" s="116">
        <v>0</v>
      </c>
      <c r="M59" s="116">
        <v>3.7</v>
      </c>
      <c r="N59" s="116"/>
      <c r="O59" s="115">
        <v>0</v>
      </c>
      <c r="P59" s="116">
        <v>0</v>
      </c>
      <c r="Q59" s="106">
        <v>0</v>
      </c>
      <c r="R59" s="82">
        <f>J59+K59+L59+M59+N59+P59+Q59</f>
        <v>16</v>
      </c>
      <c r="S59" s="69"/>
    </row>
    <row r="60" spans="1:19" ht="18.75">
      <c r="A60" s="73"/>
      <c r="B60" s="23"/>
      <c r="C60" s="36"/>
      <c r="D60" s="24" t="s">
        <v>20</v>
      </c>
      <c r="E60" s="23" t="s">
        <v>16</v>
      </c>
      <c r="F60" s="6">
        <v>4</v>
      </c>
      <c r="G60" s="6" t="s">
        <v>76</v>
      </c>
      <c r="H60" s="42" t="s">
        <v>125</v>
      </c>
      <c r="I60" s="125">
        <v>0</v>
      </c>
      <c r="J60" s="116">
        <v>0</v>
      </c>
      <c r="K60" s="116">
        <v>8.3</v>
      </c>
      <c r="L60" s="116">
        <v>10.3</v>
      </c>
      <c r="M60" s="116">
        <v>4.3</v>
      </c>
      <c r="N60" s="116"/>
      <c r="O60" s="115">
        <v>0.00013298611111111112</v>
      </c>
      <c r="P60" s="116">
        <v>15.3</v>
      </c>
      <c r="Q60" s="106">
        <v>1</v>
      </c>
      <c r="R60" s="83">
        <f>J60+K60+L60+M60+N60+P60+Q60</f>
        <v>39.2</v>
      </c>
      <c r="S60" s="162">
        <f>O60</f>
        <v>0.00013298611111111112</v>
      </c>
    </row>
    <row r="61" spans="1:19" ht="19.5" thickBot="1">
      <c r="A61" s="74"/>
      <c r="B61" s="27"/>
      <c r="C61" s="37"/>
      <c r="D61" s="28" t="s">
        <v>20</v>
      </c>
      <c r="E61" s="27" t="s">
        <v>16</v>
      </c>
      <c r="F61" s="7">
        <v>5</v>
      </c>
      <c r="G61" s="7" t="s">
        <v>77</v>
      </c>
      <c r="H61" s="43" t="s">
        <v>126</v>
      </c>
      <c r="I61" s="126">
        <v>0</v>
      </c>
      <c r="J61" s="121">
        <v>3</v>
      </c>
      <c r="K61" s="121">
        <v>7.3</v>
      </c>
      <c r="L61" s="121">
        <v>0</v>
      </c>
      <c r="M61" s="121">
        <v>0</v>
      </c>
      <c r="N61" s="121"/>
      <c r="O61" s="120">
        <v>0.00036168981481481485</v>
      </c>
      <c r="P61" s="121">
        <v>15.3</v>
      </c>
      <c r="Q61" s="107">
        <v>1</v>
      </c>
      <c r="R61" s="84">
        <f>J61+K61+L61+M61+N61+P61+Q61</f>
        <v>26.6</v>
      </c>
      <c r="S61" s="70">
        <f>SUM(R57:R61)</f>
        <v>143.4</v>
      </c>
    </row>
    <row r="62" spans="1:19" ht="18.75">
      <c r="A62" s="75">
        <v>7</v>
      </c>
      <c r="B62" s="17">
        <v>162</v>
      </c>
      <c r="C62" s="16" t="s">
        <v>92</v>
      </c>
      <c r="D62" s="18" t="s">
        <v>20</v>
      </c>
      <c r="E62" s="17" t="s">
        <v>16</v>
      </c>
      <c r="F62" s="5">
        <v>1</v>
      </c>
      <c r="G62" s="5" t="s">
        <v>77</v>
      </c>
      <c r="H62" s="101" t="s">
        <v>106</v>
      </c>
      <c r="I62" s="118">
        <v>0</v>
      </c>
      <c r="J62" s="119">
        <v>4.7</v>
      </c>
      <c r="K62" s="119">
        <v>0</v>
      </c>
      <c r="L62" s="119">
        <v>9</v>
      </c>
      <c r="M62" s="119">
        <v>3.7</v>
      </c>
      <c r="N62" s="119"/>
      <c r="O62" s="118">
        <v>0.00023449074074074073</v>
      </c>
      <c r="P62" s="119">
        <v>15.3</v>
      </c>
      <c r="Q62" s="108">
        <v>1</v>
      </c>
      <c r="R62" s="78">
        <f t="shared" si="2"/>
        <v>33.7</v>
      </c>
      <c r="S62" s="68">
        <v>10</v>
      </c>
    </row>
    <row r="63" spans="1:19" ht="18.75">
      <c r="A63" s="73"/>
      <c r="B63" s="23"/>
      <c r="C63" s="36"/>
      <c r="D63" s="24" t="s">
        <v>20</v>
      </c>
      <c r="E63" s="23" t="s">
        <v>16</v>
      </c>
      <c r="F63" s="6">
        <v>2</v>
      </c>
      <c r="G63" s="6" t="s">
        <v>77</v>
      </c>
      <c r="H63" s="99" t="s">
        <v>107</v>
      </c>
      <c r="I63" s="115">
        <v>0</v>
      </c>
      <c r="J63" s="116">
        <v>3</v>
      </c>
      <c r="K63" s="116">
        <v>2</v>
      </c>
      <c r="L63" s="116">
        <v>0</v>
      </c>
      <c r="M63" s="116">
        <v>2.3</v>
      </c>
      <c r="N63" s="116"/>
      <c r="O63" s="115">
        <v>0.0007700231481481482</v>
      </c>
      <c r="P63" s="116">
        <v>15.3</v>
      </c>
      <c r="Q63" s="106">
        <v>1</v>
      </c>
      <c r="R63" s="82">
        <f t="shared" si="2"/>
        <v>23.6</v>
      </c>
      <c r="S63" s="69"/>
    </row>
    <row r="64" spans="1:19" ht="18.75">
      <c r="A64" s="73"/>
      <c r="B64" s="23"/>
      <c r="C64" s="36"/>
      <c r="D64" s="24" t="s">
        <v>20</v>
      </c>
      <c r="E64" s="23" t="s">
        <v>16</v>
      </c>
      <c r="F64" s="6">
        <v>3</v>
      </c>
      <c r="G64" s="6" t="s">
        <v>77</v>
      </c>
      <c r="H64" s="99" t="s">
        <v>108</v>
      </c>
      <c r="I64" s="115">
        <v>0</v>
      </c>
      <c r="J64" s="116">
        <v>0</v>
      </c>
      <c r="K64" s="116">
        <v>2</v>
      </c>
      <c r="L64" s="116">
        <v>5.3</v>
      </c>
      <c r="M64" s="116">
        <v>2.7</v>
      </c>
      <c r="N64" s="116"/>
      <c r="O64" s="115">
        <v>0</v>
      </c>
      <c r="P64" s="116">
        <v>0</v>
      </c>
      <c r="Q64" s="106">
        <v>0</v>
      </c>
      <c r="R64" s="82">
        <f t="shared" si="2"/>
        <v>10</v>
      </c>
      <c r="S64" s="69"/>
    </row>
    <row r="65" spans="1:19" ht="18.75">
      <c r="A65" s="73"/>
      <c r="B65" s="23"/>
      <c r="C65" s="36"/>
      <c r="D65" s="24" t="s">
        <v>20</v>
      </c>
      <c r="E65" s="23" t="s">
        <v>16</v>
      </c>
      <c r="F65" s="6">
        <v>4</v>
      </c>
      <c r="G65" s="6" t="s">
        <v>77</v>
      </c>
      <c r="H65" s="102" t="s">
        <v>109</v>
      </c>
      <c r="I65" s="115">
        <v>0</v>
      </c>
      <c r="J65" s="116">
        <v>2.3</v>
      </c>
      <c r="K65" s="116">
        <v>7</v>
      </c>
      <c r="L65" s="116">
        <v>4.7</v>
      </c>
      <c r="M65" s="116">
        <v>3.3</v>
      </c>
      <c r="N65" s="116"/>
      <c r="O65" s="115">
        <v>0.00030659722222222216</v>
      </c>
      <c r="P65" s="116">
        <v>15.3</v>
      </c>
      <c r="Q65" s="109">
        <v>1</v>
      </c>
      <c r="R65" s="83">
        <f t="shared" si="2"/>
        <v>33.6</v>
      </c>
      <c r="S65" s="162">
        <f>O62</f>
        <v>0.00023449074074074073</v>
      </c>
    </row>
    <row r="66" spans="1:19" ht="19.5" thickBot="1">
      <c r="A66" s="74"/>
      <c r="B66" s="27"/>
      <c r="C66" s="37"/>
      <c r="D66" s="28" t="s">
        <v>20</v>
      </c>
      <c r="E66" s="27" t="s">
        <v>16</v>
      </c>
      <c r="F66" s="7">
        <v>5</v>
      </c>
      <c r="G66" s="7" t="s">
        <v>76</v>
      </c>
      <c r="H66" s="103" t="s">
        <v>110</v>
      </c>
      <c r="I66" s="120">
        <v>0</v>
      </c>
      <c r="J66" s="121">
        <v>7</v>
      </c>
      <c r="K66" s="121">
        <v>0</v>
      </c>
      <c r="L66" s="121">
        <v>9.7</v>
      </c>
      <c r="M66" s="121">
        <v>3.3</v>
      </c>
      <c r="N66" s="121"/>
      <c r="O66" s="120">
        <v>0.0002578703703703704</v>
      </c>
      <c r="P66" s="121">
        <v>15.3</v>
      </c>
      <c r="Q66" s="110">
        <v>1</v>
      </c>
      <c r="R66" s="84">
        <f t="shared" si="2"/>
        <v>36.3</v>
      </c>
      <c r="S66" s="70">
        <f>SUM(R62:R66)</f>
        <v>137.2</v>
      </c>
    </row>
    <row r="67" spans="1:19" ht="18.75">
      <c r="A67" s="75">
        <v>45</v>
      </c>
      <c r="B67" s="17" t="s">
        <v>288</v>
      </c>
      <c r="C67" s="16" t="s">
        <v>298</v>
      </c>
      <c r="D67" s="18" t="s">
        <v>20</v>
      </c>
      <c r="E67" s="17" t="s">
        <v>16</v>
      </c>
      <c r="F67" s="5">
        <v>1</v>
      </c>
      <c r="G67" s="5" t="s">
        <v>76</v>
      </c>
      <c r="H67" s="41" t="s">
        <v>289</v>
      </c>
      <c r="I67" s="19">
        <v>0</v>
      </c>
      <c r="J67" s="77">
        <v>5</v>
      </c>
      <c r="K67" s="77">
        <v>7</v>
      </c>
      <c r="L67" s="77">
        <v>5</v>
      </c>
      <c r="M67" s="77">
        <v>3</v>
      </c>
      <c r="N67" s="78"/>
      <c r="O67" s="19">
        <v>0.0003371527777777778</v>
      </c>
      <c r="P67" s="78">
        <v>15.3</v>
      </c>
      <c r="Q67" s="78">
        <v>0</v>
      </c>
      <c r="R67" s="78">
        <f>J67+K67+L67+M67+N67+P67+Q67</f>
        <v>35.3</v>
      </c>
      <c r="S67" s="68">
        <v>11</v>
      </c>
    </row>
    <row r="68" spans="1:19" ht="18.75">
      <c r="A68" s="73"/>
      <c r="B68" s="23"/>
      <c r="C68" s="36"/>
      <c r="D68" s="24" t="s">
        <v>20</v>
      </c>
      <c r="E68" s="23" t="s">
        <v>16</v>
      </c>
      <c r="F68" s="6">
        <v>2</v>
      </c>
      <c r="G68" s="6" t="s">
        <v>76</v>
      </c>
      <c r="H68" s="42" t="s">
        <v>290</v>
      </c>
      <c r="I68" s="25">
        <v>0</v>
      </c>
      <c r="J68" s="79">
        <v>6</v>
      </c>
      <c r="K68" s="79">
        <v>4</v>
      </c>
      <c r="L68" s="79">
        <v>4</v>
      </c>
      <c r="M68" s="79">
        <v>2.3</v>
      </c>
      <c r="N68" s="79"/>
      <c r="O68" s="125">
        <v>0</v>
      </c>
      <c r="P68" s="116">
        <v>10.7</v>
      </c>
      <c r="Q68" s="106">
        <v>0</v>
      </c>
      <c r="R68" s="82">
        <f>J68+K68+L68+M68+N68+P68+Q68</f>
        <v>27</v>
      </c>
      <c r="S68" s="69"/>
    </row>
    <row r="69" spans="1:19" ht="18.75">
      <c r="A69" s="73"/>
      <c r="B69" s="23"/>
      <c r="C69" s="36"/>
      <c r="D69" s="24" t="s">
        <v>20</v>
      </c>
      <c r="E69" s="23" t="s">
        <v>16</v>
      </c>
      <c r="F69" s="6">
        <v>3</v>
      </c>
      <c r="G69" s="6" t="s">
        <v>76</v>
      </c>
      <c r="H69" s="42" t="s">
        <v>291</v>
      </c>
      <c r="I69" s="25">
        <v>0</v>
      </c>
      <c r="J69" s="79">
        <v>3</v>
      </c>
      <c r="K69" s="79">
        <v>5</v>
      </c>
      <c r="L69" s="79">
        <v>5.7</v>
      </c>
      <c r="M69" s="79">
        <v>3.7</v>
      </c>
      <c r="N69" s="79"/>
      <c r="O69" s="125">
        <v>0.00025416666666666665</v>
      </c>
      <c r="P69" s="116">
        <v>15.3</v>
      </c>
      <c r="Q69" s="106">
        <v>0</v>
      </c>
      <c r="R69" s="82">
        <f>J69+K69+L69+M69+N69+P69+Q69</f>
        <v>32.7</v>
      </c>
      <c r="S69" s="69"/>
    </row>
    <row r="70" spans="1:19" ht="18.75">
      <c r="A70" s="73"/>
      <c r="B70" s="23"/>
      <c r="C70" s="36"/>
      <c r="D70" s="24" t="s">
        <v>20</v>
      </c>
      <c r="E70" s="23" t="s">
        <v>16</v>
      </c>
      <c r="F70" s="6">
        <v>4</v>
      </c>
      <c r="G70" s="6" t="s">
        <v>76</v>
      </c>
      <c r="H70" s="42" t="s">
        <v>292</v>
      </c>
      <c r="I70" s="25">
        <v>0</v>
      </c>
      <c r="J70" s="79">
        <v>3</v>
      </c>
      <c r="K70" s="79">
        <v>0</v>
      </c>
      <c r="L70" s="79">
        <v>0</v>
      </c>
      <c r="M70" s="79">
        <v>3.3</v>
      </c>
      <c r="N70" s="79"/>
      <c r="O70" s="125">
        <v>0.00021921296296296296</v>
      </c>
      <c r="P70" s="116">
        <v>15.3</v>
      </c>
      <c r="Q70" s="106">
        <v>1</v>
      </c>
      <c r="R70" s="83">
        <f>J70+K70+L70+M70+N70+P70+Q70</f>
        <v>22.6</v>
      </c>
      <c r="S70" s="162">
        <f>O70</f>
        <v>0.00021921296296296296</v>
      </c>
    </row>
    <row r="71" spans="1:19" ht="19.5" thickBot="1">
      <c r="A71" s="74"/>
      <c r="B71" s="27"/>
      <c r="C71" s="37"/>
      <c r="D71" s="28" t="s">
        <v>20</v>
      </c>
      <c r="E71" s="27" t="s">
        <v>16</v>
      </c>
      <c r="F71" s="7">
        <v>5</v>
      </c>
      <c r="G71" s="7"/>
      <c r="H71" s="43"/>
      <c r="I71" s="29">
        <v>0</v>
      </c>
      <c r="J71" s="80"/>
      <c r="K71" s="80">
        <v>0</v>
      </c>
      <c r="L71" s="80">
        <v>0</v>
      </c>
      <c r="M71" s="80">
        <v>0</v>
      </c>
      <c r="N71" s="81"/>
      <c r="O71" s="29">
        <v>0</v>
      </c>
      <c r="P71" s="81">
        <v>0</v>
      </c>
      <c r="Q71" s="81">
        <v>0</v>
      </c>
      <c r="R71" s="84">
        <f>J71+K71+L71+M71+N71+P71+Q71</f>
        <v>0</v>
      </c>
      <c r="S71" s="70">
        <f>SUM(R67:R71)</f>
        <v>117.6</v>
      </c>
    </row>
  </sheetData>
  <sheetProtection/>
  <autoFilter ref="A1:S7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1" t="s">
        <v>0</v>
      </c>
      <c r="B1" s="12" t="s">
        <v>1</v>
      </c>
      <c r="C1" s="13" t="s">
        <v>6</v>
      </c>
      <c r="D1" s="14" t="s">
        <v>2</v>
      </c>
      <c r="E1" s="13" t="s">
        <v>3</v>
      </c>
      <c r="F1" s="13" t="s">
        <v>4</v>
      </c>
      <c r="G1" s="13" t="s">
        <v>154</v>
      </c>
      <c r="H1" s="15" t="s">
        <v>5</v>
      </c>
      <c r="I1" s="12" t="s">
        <v>7</v>
      </c>
      <c r="J1" s="40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80</v>
      </c>
      <c r="P1" s="12" t="s">
        <v>80</v>
      </c>
      <c r="Q1" s="12" t="s">
        <v>81</v>
      </c>
      <c r="R1" s="12" t="s">
        <v>12</v>
      </c>
      <c r="S1" s="44" t="s">
        <v>13</v>
      </c>
    </row>
    <row r="2" spans="1:19" ht="18.75">
      <c r="A2" s="75">
        <v>54</v>
      </c>
      <c r="B2" s="17" t="s">
        <v>276</v>
      </c>
      <c r="C2" s="16" t="s">
        <v>43</v>
      </c>
      <c r="D2" s="18" t="s">
        <v>22</v>
      </c>
      <c r="E2" s="17" t="s">
        <v>44</v>
      </c>
      <c r="F2" s="5">
        <v>1</v>
      </c>
      <c r="G2" s="5" t="s">
        <v>77</v>
      </c>
      <c r="H2" s="41" t="s">
        <v>45</v>
      </c>
      <c r="I2" s="19">
        <v>0.00021018518518518521</v>
      </c>
      <c r="J2" s="89">
        <v>15.3</v>
      </c>
      <c r="K2" s="133">
        <v>11.3</v>
      </c>
      <c r="L2" s="77">
        <v>17.3</v>
      </c>
      <c r="M2" s="77">
        <v>12.3</v>
      </c>
      <c r="N2" s="78">
        <v>11.3</v>
      </c>
      <c r="O2" s="19">
        <v>0</v>
      </c>
      <c r="P2" s="78"/>
      <c r="Q2" s="78">
        <v>1</v>
      </c>
      <c r="R2" s="21">
        <f aca="true" t="shared" si="0" ref="R2:R33">J2+K2+L2+M2+N2+P2+Q2</f>
        <v>68.5</v>
      </c>
      <c r="S2" s="68">
        <v>1</v>
      </c>
    </row>
    <row r="3" spans="1:19" ht="18.75">
      <c r="A3" s="73"/>
      <c r="B3" s="23"/>
      <c r="C3" s="36"/>
      <c r="D3" s="24" t="s">
        <v>22</v>
      </c>
      <c r="E3" s="23" t="s">
        <v>44</v>
      </c>
      <c r="F3" s="6">
        <v>2</v>
      </c>
      <c r="G3" s="6" t="s">
        <v>77</v>
      </c>
      <c r="H3" s="42" t="s">
        <v>324</v>
      </c>
      <c r="I3" s="25">
        <v>0</v>
      </c>
      <c r="J3" s="132">
        <v>3</v>
      </c>
      <c r="K3" s="116">
        <v>3</v>
      </c>
      <c r="L3" s="130">
        <v>9.7</v>
      </c>
      <c r="M3" s="79">
        <v>7</v>
      </c>
      <c r="N3" s="79">
        <v>7.7</v>
      </c>
      <c r="O3" s="25">
        <v>0</v>
      </c>
      <c r="P3" s="82"/>
      <c r="Q3" s="82">
        <v>1</v>
      </c>
      <c r="R3" s="67">
        <f t="shared" si="0"/>
        <v>31.4</v>
      </c>
      <c r="S3" s="69"/>
    </row>
    <row r="4" spans="1:19" ht="18.75">
      <c r="A4" s="73"/>
      <c r="B4" s="23"/>
      <c r="C4" s="36"/>
      <c r="D4" s="24" t="s">
        <v>22</v>
      </c>
      <c r="E4" s="23" t="s">
        <v>44</v>
      </c>
      <c r="F4" s="6">
        <v>3</v>
      </c>
      <c r="G4" s="6" t="s">
        <v>77</v>
      </c>
      <c r="H4" s="42" t="s">
        <v>325</v>
      </c>
      <c r="I4" s="25">
        <v>0</v>
      </c>
      <c r="J4" s="22">
        <v>9</v>
      </c>
      <c r="K4" s="89">
        <v>7</v>
      </c>
      <c r="L4" s="79">
        <v>0</v>
      </c>
      <c r="M4" s="79">
        <v>0</v>
      </c>
      <c r="N4" s="79">
        <v>0</v>
      </c>
      <c r="O4" s="25">
        <v>0</v>
      </c>
      <c r="P4" s="82"/>
      <c r="Q4" s="82">
        <v>1</v>
      </c>
      <c r="R4" s="67">
        <f t="shared" si="0"/>
        <v>17</v>
      </c>
      <c r="S4" s="69"/>
    </row>
    <row r="5" spans="1:19" ht="18.75">
      <c r="A5" s="73"/>
      <c r="B5" s="23"/>
      <c r="C5" s="36"/>
      <c r="D5" s="24" t="s">
        <v>22</v>
      </c>
      <c r="E5" s="23" t="s">
        <v>44</v>
      </c>
      <c r="F5" s="6">
        <v>4</v>
      </c>
      <c r="G5" s="6" t="s">
        <v>77</v>
      </c>
      <c r="H5" s="42" t="s">
        <v>56</v>
      </c>
      <c r="I5" s="25">
        <v>0</v>
      </c>
      <c r="J5" s="22">
        <v>6</v>
      </c>
      <c r="K5" s="79">
        <v>8</v>
      </c>
      <c r="L5" s="79">
        <v>13</v>
      </c>
      <c r="M5" s="79">
        <v>5.3</v>
      </c>
      <c r="N5" s="79">
        <v>7.7</v>
      </c>
      <c r="O5" s="25">
        <v>0</v>
      </c>
      <c r="P5" s="82"/>
      <c r="Q5" s="82">
        <v>1</v>
      </c>
      <c r="R5" s="71">
        <f t="shared" si="0"/>
        <v>41</v>
      </c>
      <c r="S5" s="162">
        <f>I2</f>
        <v>0.00021018518518518521</v>
      </c>
    </row>
    <row r="6" spans="1:19" ht="19.5" thickBot="1">
      <c r="A6" s="74"/>
      <c r="B6" s="27"/>
      <c r="C6" s="37"/>
      <c r="D6" s="28" t="s">
        <v>22</v>
      </c>
      <c r="E6" s="27" t="s">
        <v>44</v>
      </c>
      <c r="F6" s="7">
        <v>5</v>
      </c>
      <c r="G6" s="7" t="s">
        <v>76</v>
      </c>
      <c r="H6" s="43" t="s">
        <v>57</v>
      </c>
      <c r="I6" s="29">
        <v>0</v>
      </c>
      <c r="J6" s="26">
        <v>0</v>
      </c>
      <c r="K6" s="80">
        <v>6.3</v>
      </c>
      <c r="L6" s="80">
        <v>5.7</v>
      </c>
      <c r="M6" s="80">
        <v>0</v>
      </c>
      <c r="N6" s="81">
        <v>7.7</v>
      </c>
      <c r="O6" s="29">
        <v>0</v>
      </c>
      <c r="P6" s="81"/>
      <c r="Q6" s="81">
        <v>1</v>
      </c>
      <c r="R6" s="72">
        <f t="shared" si="0"/>
        <v>20.7</v>
      </c>
      <c r="S6" s="70">
        <f>SUM(R2:R6)</f>
        <v>178.6</v>
      </c>
    </row>
    <row r="7" spans="1:19" ht="18.75">
      <c r="A7" s="75">
        <v>37</v>
      </c>
      <c r="B7" s="17">
        <v>88</v>
      </c>
      <c r="C7" s="16" t="s">
        <v>246</v>
      </c>
      <c r="D7" s="18" t="s">
        <v>22</v>
      </c>
      <c r="E7" s="17" t="s">
        <v>44</v>
      </c>
      <c r="F7" s="5">
        <v>1</v>
      </c>
      <c r="G7" s="5" t="s">
        <v>77</v>
      </c>
      <c r="H7" s="41" t="s">
        <v>252</v>
      </c>
      <c r="I7" s="19">
        <v>0.0004395833333333333</v>
      </c>
      <c r="J7" s="89">
        <v>15.3</v>
      </c>
      <c r="K7" s="87">
        <v>11.3</v>
      </c>
      <c r="L7" s="77">
        <v>13</v>
      </c>
      <c r="M7" s="77">
        <v>5</v>
      </c>
      <c r="N7" s="78">
        <v>11.3</v>
      </c>
      <c r="O7" s="19">
        <v>0</v>
      </c>
      <c r="P7" s="78"/>
      <c r="Q7" s="78">
        <v>0</v>
      </c>
      <c r="R7" s="78">
        <f t="shared" si="0"/>
        <v>55.900000000000006</v>
      </c>
      <c r="S7" s="68">
        <v>2</v>
      </c>
    </row>
    <row r="8" spans="1:19" ht="18.75">
      <c r="A8" s="73"/>
      <c r="B8" s="23"/>
      <c r="C8" s="36"/>
      <c r="D8" s="24" t="s">
        <v>22</v>
      </c>
      <c r="E8" s="23" t="s">
        <v>44</v>
      </c>
      <c r="F8" s="6">
        <v>2</v>
      </c>
      <c r="G8" s="6" t="s">
        <v>77</v>
      </c>
      <c r="H8" s="42" t="s">
        <v>253</v>
      </c>
      <c r="I8" s="25">
        <v>0</v>
      </c>
      <c r="J8" s="82">
        <v>5</v>
      </c>
      <c r="K8" s="116">
        <v>7</v>
      </c>
      <c r="L8" s="130">
        <v>5</v>
      </c>
      <c r="M8" s="79">
        <v>0</v>
      </c>
      <c r="N8" s="79">
        <v>8.3</v>
      </c>
      <c r="O8" s="25">
        <v>0</v>
      </c>
      <c r="P8" s="82"/>
      <c r="Q8" s="82">
        <v>0</v>
      </c>
      <c r="R8" s="82">
        <f t="shared" si="0"/>
        <v>25.3</v>
      </c>
      <c r="S8" s="69"/>
    </row>
    <row r="9" spans="1:19" ht="18.75">
      <c r="A9" s="73"/>
      <c r="B9" s="23"/>
      <c r="C9" s="36"/>
      <c r="D9" s="24" t="s">
        <v>22</v>
      </c>
      <c r="E9" s="23" t="s">
        <v>44</v>
      </c>
      <c r="F9" s="6">
        <v>3</v>
      </c>
      <c r="G9" s="6" t="s">
        <v>76</v>
      </c>
      <c r="H9" s="42" t="s">
        <v>254</v>
      </c>
      <c r="I9" s="25">
        <v>0</v>
      </c>
      <c r="J9" s="79">
        <v>0</v>
      </c>
      <c r="K9" s="89">
        <v>7</v>
      </c>
      <c r="L9" s="79">
        <v>8</v>
      </c>
      <c r="M9" s="79">
        <v>3.7</v>
      </c>
      <c r="N9" s="79">
        <v>7.3</v>
      </c>
      <c r="O9" s="25">
        <v>0</v>
      </c>
      <c r="P9" s="82"/>
      <c r="Q9" s="82">
        <v>1</v>
      </c>
      <c r="R9" s="82">
        <f t="shared" si="0"/>
        <v>27</v>
      </c>
      <c r="S9" s="69"/>
    </row>
    <row r="10" spans="1:19" ht="18.75">
      <c r="A10" s="73"/>
      <c r="B10" s="23"/>
      <c r="C10" s="36"/>
      <c r="D10" s="24" t="s">
        <v>22</v>
      </c>
      <c r="E10" s="23" t="s">
        <v>44</v>
      </c>
      <c r="F10" s="6">
        <v>4</v>
      </c>
      <c r="G10" s="6" t="s">
        <v>77</v>
      </c>
      <c r="H10" s="42" t="s">
        <v>255</v>
      </c>
      <c r="I10" s="25">
        <v>0</v>
      </c>
      <c r="J10" s="79">
        <v>5</v>
      </c>
      <c r="K10" s="79">
        <v>0</v>
      </c>
      <c r="L10" s="79">
        <v>4.7</v>
      </c>
      <c r="M10" s="79">
        <v>3</v>
      </c>
      <c r="N10" s="79">
        <v>4.3</v>
      </c>
      <c r="O10" s="25">
        <v>0</v>
      </c>
      <c r="P10" s="82"/>
      <c r="Q10" s="82">
        <v>1</v>
      </c>
      <c r="R10" s="83">
        <f t="shared" si="0"/>
        <v>18</v>
      </c>
      <c r="S10" s="162">
        <f>I7</f>
        <v>0.0004395833333333333</v>
      </c>
    </row>
    <row r="11" spans="1:19" ht="19.5" thickBot="1">
      <c r="A11" s="74"/>
      <c r="B11" s="27"/>
      <c r="C11" s="37"/>
      <c r="D11" s="28" t="s">
        <v>22</v>
      </c>
      <c r="E11" s="27" t="s">
        <v>44</v>
      </c>
      <c r="F11" s="7">
        <v>5</v>
      </c>
      <c r="G11" s="7" t="s">
        <v>77</v>
      </c>
      <c r="H11" s="43" t="s">
        <v>256</v>
      </c>
      <c r="I11" s="29">
        <v>0</v>
      </c>
      <c r="J11" s="80">
        <v>5</v>
      </c>
      <c r="K11" s="80">
        <v>11.3</v>
      </c>
      <c r="L11" s="80">
        <v>10</v>
      </c>
      <c r="M11" s="80">
        <v>3.3</v>
      </c>
      <c r="N11" s="81">
        <v>0</v>
      </c>
      <c r="O11" s="29">
        <v>0</v>
      </c>
      <c r="P11" s="81"/>
      <c r="Q11" s="81">
        <v>1</v>
      </c>
      <c r="R11" s="84">
        <f t="shared" si="0"/>
        <v>30.6</v>
      </c>
      <c r="S11" s="70">
        <f>SUM(R7:R11)</f>
        <v>156.8</v>
      </c>
    </row>
    <row r="12" spans="1:19" ht="18.75">
      <c r="A12" s="75">
        <v>58</v>
      </c>
      <c r="B12" s="17">
        <v>186</v>
      </c>
      <c r="C12" s="16" t="s">
        <v>332</v>
      </c>
      <c r="D12" s="18" t="s">
        <v>22</v>
      </c>
      <c r="E12" s="17" t="s">
        <v>44</v>
      </c>
      <c r="F12" s="5">
        <v>1</v>
      </c>
      <c r="G12" s="5" t="s">
        <v>76</v>
      </c>
      <c r="H12" s="41" t="s">
        <v>74</v>
      </c>
      <c r="I12" s="19">
        <v>0</v>
      </c>
      <c r="J12" s="30">
        <v>4</v>
      </c>
      <c r="K12" s="77">
        <v>7</v>
      </c>
      <c r="L12" s="77">
        <v>0</v>
      </c>
      <c r="M12" s="89">
        <v>0</v>
      </c>
      <c r="N12" s="88">
        <v>5</v>
      </c>
      <c r="O12" s="19">
        <v>0</v>
      </c>
      <c r="P12" s="78"/>
      <c r="Q12" s="78">
        <v>0</v>
      </c>
      <c r="R12" s="21">
        <f t="shared" si="0"/>
        <v>16</v>
      </c>
      <c r="S12" s="68">
        <v>3</v>
      </c>
    </row>
    <row r="13" spans="1:19" ht="18.75">
      <c r="A13" s="73"/>
      <c r="B13" s="23"/>
      <c r="C13" s="36"/>
      <c r="D13" s="24" t="s">
        <v>22</v>
      </c>
      <c r="E13" s="23" t="s">
        <v>44</v>
      </c>
      <c r="F13" s="6">
        <v>2</v>
      </c>
      <c r="G13" s="6" t="s">
        <v>76</v>
      </c>
      <c r="H13" s="42" t="s">
        <v>338</v>
      </c>
      <c r="I13" s="25">
        <v>0</v>
      </c>
      <c r="J13" s="22">
        <v>5</v>
      </c>
      <c r="K13" s="79">
        <v>8</v>
      </c>
      <c r="L13" s="79">
        <v>8</v>
      </c>
      <c r="M13" s="79">
        <v>4.7</v>
      </c>
      <c r="N13" s="79">
        <v>0</v>
      </c>
      <c r="O13" s="25">
        <v>0</v>
      </c>
      <c r="P13" s="82"/>
      <c r="Q13" s="82">
        <v>0</v>
      </c>
      <c r="R13" s="67">
        <f t="shared" si="0"/>
        <v>25.7</v>
      </c>
      <c r="S13" s="69"/>
    </row>
    <row r="14" spans="1:19" ht="18.75">
      <c r="A14" s="73"/>
      <c r="B14" s="23"/>
      <c r="C14" s="36"/>
      <c r="D14" s="24" t="s">
        <v>22</v>
      </c>
      <c r="E14" s="23" t="s">
        <v>44</v>
      </c>
      <c r="F14" s="6">
        <v>3</v>
      </c>
      <c r="G14" s="6" t="s">
        <v>76</v>
      </c>
      <c r="H14" s="42" t="s">
        <v>339</v>
      </c>
      <c r="I14" s="25">
        <v>0</v>
      </c>
      <c r="J14" s="22">
        <v>0</v>
      </c>
      <c r="K14" s="87">
        <v>10.7</v>
      </c>
      <c r="L14" s="79">
        <v>14</v>
      </c>
      <c r="M14" s="79">
        <v>5.3</v>
      </c>
      <c r="N14" s="79">
        <v>0</v>
      </c>
      <c r="O14" s="25">
        <v>0</v>
      </c>
      <c r="P14" s="82"/>
      <c r="Q14" s="82">
        <v>0</v>
      </c>
      <c r="R14" s="67">
        <f t="shared" si="0"/>
        <v>30</v>
      </c>
      <c r="S14" s="69"/>
    </row>
    <row r="15" spans="1:19" ht="18.75">
      <c r="A15" s="73"/>
      <c r="B15" s="23"/>
      <c r="C15" s="36"/>
      <c r="D15" s="24" t="s">
        <v>22</v>
      </c>
      <c r="E15" s="23" t="s">
        <v>44</v>
      </c>
      <c r="F15" s="6">
        <v>4</v>
      </c>
      <c r="G15" s="6" t="s">
        <v>77</v>
      </c>
      <c r="H15" s="42" t="s">
        <v>72</v>
      </c>
      <c r="I15" s="25">
        <v>0.0003802083333333333</v>
      </c>
      <c r="J15" s="90">
        <v>15.3</v>
      </c>
      <c r="K15" s="116">
        <v>11.3</v>
      </c>
      <c r="L15" s="130">
        <v>14.7</v>
      </c>
      <c r="M15" s="79">
        <v>0</v>
      </c>
      <c r="N15" s="79">
        <v>8.7</v>
      </c>
      <c r="O15" s="25">
        <v>0</v>
      </c>
      <c r="P15" s="82"/>
      <c r="Q15" s="82">
        <v>0</v>
      </c>
      <c r="R15" s="71">
        <f t="shared" si="0"/>
        <v>50</v>
      </c>
      <c r="S15" s="162">
        <f>I15</f>
        <v>0.0003802083333333333</v>
      </c>
    </row>
    <row r="16" spans="1:19" ht="19.5" thickBot="1">
      <c r="A16" s="74"/>
      <c r="B16" s="27"/>
      <c r="C16" s="37"/>
      <c r="D16" s="28" t="s">
        <v>22</v>
      </c>
      <c r="E16" s="27" t="s">
        <v>44</v>
      </c>
      <c r="F16" s="7">
        <v>5</v>
      </c>
      <c r="G16" s="7" t="s">
        <v>76</v>
      </c>
      <c r="H16" s="154" t="s">
        <v>340</v>
      </c>
      <c r="I16" s="155">
        <v>0</v>
      </c>
      <c r="J16" s="60">
        <v>0</v>
      </c>
      <c r="K16" s="150">
        <v>0</v>
      </c>
      <c r="L16" s="151">
        <v>13</v>
      </c>
      <c r="M16" s="151">
        <v>5.3</v>
      </c>
      <c r="N16" s="152">
        <v>11.3</v>
      </c>
      <c r="O16" s="155">
        <v>0</v>
      </c>
      <c r="P16" s="152"/>
      <c r="Q16" s="152">
        <v>0</v>
      </c>
      <c r="R16" s="72">
        <f t="shared" si="0"/>
        <v>29.6</v>
      </c>
      <c r="S16" s="70">
        <f>SUM(R12:R16)</f>
        <v>151.3</v>
      </c>
    </row>
    <row r="17" spans="1:19" ht="18.75">
      <c r="A17" s="75">
        <v>46</v>
      </c>
      <c r="B17" s="17" t="s">
        <v>276</v>
      </c>
      <c r="C17" s="16" t="s">
        <v>274</v>
      </c>
      <c r="D17" s="18" t="s">
        <v>22</v>
      </c>
      <c r="E17" s="17" t="s">
        <v>44</v>
      </c>
      <c r="F17" s="5">
        <v>1</v>
      </c>
      <c r="G17" s="5" t="s">
        <v>77</v>
      </c>
      <c r="H17" s="41" t="s">
        <v>293</v>
      </c>
      <c r="I17" s="19">
        <v>0.0006751157407407408</v>
      </c>
      <c r="J17" s="89">
        <v>15.3</v>
      </c>
      <c r="K17" s="77">
        <v>0</v>
      </c>
      <c r="L17" s="77">
        <v>17.3</v>
      </c>
      <c r="M17" s="77">
        <v>5.3</v>
      </c>
      <c r="N17" s="78">
        <v>7.7</v>
      </c>
      <c r="O17" s="19">
        <v>0</v>
      </c>
      <c r="P17" s="78"/>
      <c r="Q17" s="78">
        <v>0</v>
      </c>
      <c r="R17" s="78">
        <f t="shared" si="0"/>
        <v>45.6</v>
      </c>
      <c r="S17" s="68">
        <v>4</v>
      </c>
    </row>
    <row r="18" spans="1:19" ht="18.75">
      <c r="A18" s="73"/>
      <c r="B18" s="23"/>
      <c r="C18" s="36"/>
      <c r="D18" s="24" t="s">
        <v>22</v>
      </c>
      <c r="E18" s="23" t="s">
        <v>44</v>
      </c>
      <c r="F18" s="6">
        <v>2</v>
      </c>
      <c r="G18" s="6" t="s">
        <v>77</v>
      </c>
      <c r="H18" s="42" t="s">
        <v>294</v>
      </c>
      <c r="I18" s="25">
        <v>0.0005989583333333334</v>
      </c>
      <c r="J18" s="89">
        <v>15.3</v>
      </c>
      <c r="K18" s="79">
        <v>0</v>
      </c>
      <c r="L18" s="79">
        <v>15.3</v>
      </c>
      <c r="M18" s="79">
        <v>3.3</v>
      </c>
      <c r="N18" s="79">
        <v>9.7</v>
      </c>
      <c r="O18" s="25">
        <v>0</v>
      </c>
      <c r="P18" s="82"/>
      <c r="Q18" s="82">
        <v>1</v>
      </c>
      <c r="R18" s="82">
        <f t="shared" si="0"/>
        <v>44.599999999999994</v>
      </c>
      <c r="S18" s="69"/>
    </row>
    <row r="19" spans="1:19" ht="18.75">
      <c r="A19" s="73"/>
      <c r="B19" s="23"/>
      <c r="C19" s="36"/>
      <c r="D19" s="24" t="s">
        <v>22</v>
      </c>
      <c r="E19" s="23" t="s">
        <v>44</v>
      </c>
      <c r="F19" s="6">
        <v>3</v>
      </c>
      <c r="G19" s="6" t="s">
        <v>77</v>
      </c>
      <c r="H19" s="42" t="s">
        <v>295</v>
      </c>
      <c r="I19" s="25">
        <v>0</v>
      </c>
      <c r="J19" s="79">
        <v>0</v>
      </c>
      <c r="K19" s="79">
        <v>8</v>
      </c>
      <c r="L19" s="79">
        <v>3.3</v>
      </c>
      <c r="M19" s="79">
        <v>4</v>
      </c>
      <c r="N19" s="79">
        <v>0</v>
      </c>
      <c r="O19" s="25">
        <v>0</v>
      </c>
      <c r="P19" s="82"/>
      <c r="Q19" s="82">
        <v>1</v>
      </c>
      <c r="R19" s="82">
        <f t="shared" si="0"/>
        <v>16.3</v>
      </c>
      <c r="S19" s="69"/>
    </row>
    <row r="20" spans="1:19" ht="18.75">
      <c r="A20" s="73"/>
      <c r="B20" s="23"/>
      <c r="C20" s="36"/>
      <c r="D20" s="24" t="s">
        <v>22</v>
      </c>
      <c r="E20" s="23" t="s">
        <v>44</v>
      </c>
      <c r="F20" s="6">
        <v>4</v>
      </c>
      <c r="G20" s="6" t="s">
        <v>76</v>
      </c>
      <c r="H20" s="42" t="s">
        <v>296</v>
      </c>
      <c r="I20" s="25">
        <v>0</v>
      </c>
      <c r="J20" s="79">
        <v>5</v>
      </c>
      <c r="K20" s="79">
        <v>7.7</v>
      </c>
      <c r="L20" s="79">
        <v>6.3</v>
      </c>
      <c r="M20" s="79">
        <v>3</v>
      </c>
      <c r="N20" s="79">
        <v>0</v>
      </c>
      <c r="O20" s="25">
        <v>0</v>
      </c>
      <c r="P20" s="82"/>
      <c r="Q20" s="82">
        <v>0</v>
      </c>
      <c r="R20" s="83">
        <f t="shared" si="0"/>
        <v>22</v>
      </c>
      <c r="S20" s="162">
        <f>I18</f>
        <v>0.0005989583333333334</v>
      </c>
    </row>
    <row r="21" spans="1:19" ht="19.5" thickBot="1">
      <c r="A21" s="164"/>
      <c r="B21" s="165"/>
      <c r="C21" s="166"/>
      <c r="D21" s="167" t="s">
        <v>22</v>
      </c>
      <c r="E21" s="165" t="s">
        <v>44</v>
      </c>
      <c r="F21" s="168">
        <v>5</v>
      </c>
      <c r="G21" s="168" t="s">
        <v>76</v>
      </c>
      <c r="H21" s="169" t="s">
        <v>297</v>
      </c>
      <c r="I21" s="170">
        <v>0</v>
      </c>
      <c r="J21" s="171">
        <v>3.3</v>
      </c>
      <c r="K21" s="171">
        <v>2.7</v>
      </c>
      <c r="L21" s="171">
        <v>0</v>
      </c>
      <c r="M21" s="171">
        <v>0</v>
      </c>
      <c r="N21" s="173">
        <v>7.7</v>
      </c>
      <c r="O21" s="170">
        <v>0</v>
      </c>
      <c r="P21" s="173"/>
      <c r="Q21" s="173">
        <v>1</v>
      </c>
      <c r="R21" s="175">
        <f t="shared" si="0"/>
        <v>14.7</v>
      </c>
      <c r="S21" s="176">
        <f>SUM(R17:R21)</f>
        <v>143.2</v>
      </c>
    </row>
    <row r="22" spans="1:19" ht="19.5" thickTop="1">
      <c r="A22" s="73">
        <v>8</v>
      </c>
      <c r="B22" s="17">
        <v>162</v>
      </c>
      <c r="C22" s="16" t="s">
        <v>92</v>
      </c>
      <c r="D22" s="18" t="s">
        <v>22</v>
      </c>
      <c r="E22" s="17" t="s">
        <v>16</v>
      </c>
      <c r="F22" s="5">
        <v>1</v>
      </c>
      <c r="G22" s="182" t="s">
        <v>76</v>
      </c>
      <c r="H22" s="183" t="s">
        <v>64</v>
      </c>
      <c r="I22" s="184">
        <v>0.0002210648148148148</v>
      </c>
      <c r="J22" s="119">
        <v>15.3</v>
      </c>
      <c r="K22" s="185">
        <v>11.3</v>
      </c>
      <c r="L22" s="186">
        <v>15</v>
      </c>
      <c r="M22" s="186">
        <v>12.3</v>
      </c>
      <c r="N22" s="187">
        <v>11</v>
      </c>
      <c r="O22" s="188">
        <v>0</v>
      </c>
      <c r="P22" s="187"/>
      <c r="Q22" s="187">
        <v>1</v>
      </c>
      <c r="R22" s="189">
        <f t="shared" si="0"/>
        <v>65.9</v>
      </c>
      <c r="S22" s="68">
        <v>1</v>
      </c>
    </row>
    <row r="23" spans="1:19" ht="18.75">
      <c r="A23" s="73"/>
      <c r="B23" s="23"/>
      <c r="C23" s="36"/>
      <c r="D23" s="24" t="s">
        <v>22</v>
      </c>
      <c r="E23" s="23" t="s">
        <v>16</v>
      </c>
      <c r="F23" s="6">
        <v>2</v>
      </c>
      <c r="G23" s="31" t="s">
        <v>77</v>
      </c>
      <c r="H23" s="105" t="s">
        <v>111</v>
      </c>
      <c r="I23" s="118">
        <v>0.0010127314814814814</v>
      </c>
      <c r="J23" s="119">
        <v>15.3</v>
      </c>
      <c r="K23" s="119">
        <v>10.3</v>
      </c>
      <c r="L23" s="119">
        <v>11.7</v>
      </c>
      <c r="M23" s="119">
        <v>8.3</v>
      </c>
      <c r="N23" s="119">
        <v>0</v>
      </c>
      <c r="O23" s="118">
        <v>0</v>
      </c>
      <c r="P23" s="119"/>
      <c r="Q23" s="112">
        <v>1</v>
      </c>
      <c r="R23" s="90">
        <f t="shared" si="0"/>
        <v>46.599999999999994</v>
      </c>
      <c r="S23" s="69"/>
    </row>
    <row r="24" spans="1:19" ht="18.75">
      <c r="A24" s="73"/>
      <c r="B24" s="23"/>
      <c r="C24" s="36"/>
      <c r="D24" s="24" t="s">
        <v>22</v>
      </c>
      <c r="E24" s="23" t="s">
        <v>16</v>
      </c>
      <c r="F24" s="6">
        <v>3</v>
      </c>
      <c r="G24" s="6" t="s">
        <v>77</v>
      </c>
      <c r="H24" s="99" t="s">
        <v>158</v>
      </c>
      <c r="I24" s="115">
        <v>0</v>
      </c>
      <c r="J24" s="116">
        <v>0</v>
      </c>
      <c r="K24" s="116">
        <v>7</v>
      </c>
      <c r="L24" s="116">
        <v>1.7</v>
      </c>
      <c r="M24" s="116">
        <v>3.7</v>
      </c>
      <c r="N24" s="116">
        <v>7</v>
      </c>
      <c r="O24" s="115">
        <v>0</v>
      </c>
      <c r="P24" s="116"/>
      <c r="Q24" s="106">
        <v>1</v>
      </c>
      <c r="R24" s="82">
        <f t="shared" si="0"/>
        <v>20.4</v>
      </c>
      <c r="S24" s="69"/>
    </row>
    <row r="25" spans="1:19" ht="18.75">
      <c r="A25" s="73"/>
      <c r="B25" s="23"/>
      <c r="C25" s="36"/>
      <c r="D25" s="24" t="s">
        <v>22</v>
      </c>
      <c r="E25" s="23" t="s">
        <v>16</v>
      </c>
      <c r="F25" s="6">
        <v>4</v>
      </c>
      <c r="G25" s="6" t="s">
        <v>77</v>
      </c>
      <c r="H25" s="42" t="s">
        <v>159</v>
      </c>
      <c r="I25" s="32">
        <v>0</v>
      </c>
      <c r="J25" s="89">
        <v>13</v>
      </c>
      <c r="K25" s="89">
        <v>0</v>
      </c>
      <c r="L25" s="89">
        <v>0</v>
      </c>
      <c r="M25" s="89">
        <v>7</v>
      </c>
      <c r="N25" s="89">
        <v>11</v>
      </c>
      <c r="O25" s="32">
        <v>0</v>
      </c>
      <c r="P25" s="90"/>
      <c r="Q25" s="82">
        <v>1</v>
      </c>
      <c r="R25" s="83">
        <f t="shared" si="0"/>
        <v>32</v>
      </c>
      <c r="S25" s="162">
        <f>I22</f>
        <v>0.0002210648148148148</v>
      </c>
    </row>
    <row r="26" spans="1:19" ht="19.5" thickBot="1">
      <c r="A26" s="177"/>
      <c r="B26" s="27"/>
      <c r="C26" s="37"/>
      <c r="D26" s="28" t="s">
        <v>22</v>
      </c>
      <c r="E26" s="27" t="s">
        <v>16</v>
      </c>
      <c r="F26" s="7">
        <v>5</v>
      </c>
      <c r="G26" s="7" t="s">
        <v>77</v>
      </c>
      <c r="H26" s="43" t="s">
        <v>112</v>
      </c>
      <c r="I26" s="29">
        <v>0</v>
      </c>
      <c r="J26" s="80">
        <v>5</v>
      </c>
      <c r="K26" s="80">
        <v>11.3</v>
      </c>
      <c r="L26" s="80">
        <v>13</v>
      </c>
      <c r="M26" s="80">
        <v>8.3</v>
      </c>
      <c r="N26" s="81">
        <v>11</v>
      </c>
      <c r="O26" s="29">
        <v>0</v>
      </c>
      <c r="P26" s="81"/>
      <c r="Q26" s="81">
        <v>1</v>
      </c>
      <c r="R26" s="94">
        <f t="shared" si="0"/>
        <v>49.6</v>
      </c>
      <c r="S26" s="70">
        <f>SUM(R22:R26)</f>
        <v>214.5</v>
      </c>
    </row>
    <row r="27" spans="1:19" ht="18.75">
      <c r="A27" s="73">
        <v>40</v>
      </c>
      <c r="B27" s="23">
        <v>128</v>
      </c>
      <c r="C27" s="36" t="s">
        <v>58</v>
      </c>
      <c r="D27" s="24" t="s">
        <v>22</v>
      </c>
      <c r="E27" s="23" t="s">
        <v>16</v>
      </c>
      <c r="F27" s="31">
        <v>1</v>
      </c>
      <c r="G27" s="31" t="s">
        <v>77</v>
      </c>
      <c r="H27" s="46" t="s">
        <v>267</v>
      </c>
      <c r="I27" s="32">
        <v>0</v>
      </c>
      <c r="J27" s="89">
        <v>2</v>
      </c>
      <c r="K27" s="89">
        <v>7</v>
      </c>
      <c r="L27" s="89">
        <v>8.3</v>
      </c>
      <c r="M27" s="89">
        <v>5.3</v>
      </c>
      <c r="N27" s="88">
        <v>0</v>
      </c>
      <c r="O27" s="32">
        <v>0</v>
      </c>
      <c r="P27" s="88"/>
      <c r="Q27" s="88">
        <v>1</v>
      </c>
      <c r="R27" s="88">
        <f t="shared" si="0"/>
        <v>23.6</v>
      </c>
      <c r="S27" s="69">
        <v>2</v>
      </c>
    </row>
    <row r="28" spans="1:19" ht="18.75">
      <c r="A28" s="73"/>
      <c r="B28" s="23"/>
      <c r="C28" s="36"/>
      <c r="D28" s="24" t="s">
        <v>22</v>
      </c>
      <c r="E28" s="23" t="s">
        <v>16</v>
      </c>
      <c r="F28" s="6">
        <v>2</v>
      </c>
      <c r="G28" s="6" t="s">
        <v>76</v>
      </c>
      <c r="H28" s="42" t="s">
        <v>59</v>
      </c>
      <c r="I28" s="25">
        <v>0</v>
      </c>
      <c r="J28" s="79">
        <v>6</v>
      </c>
      <c r="K28" s="87">
        <v>7</v>
      </c>
      <c r="L28" s="79">
        <v>0</v>
      </c>
      <c r="M28" s="79">
        <v>3</v>
      </c>
      <c r="N28" s="79">
        <v>7</v>
      </c>
      <c r="O28" s="25">
        <v>0</v>
      </c>
      <c r="P28" s="82"/>
      <c r="Q28" s="82">
        <v>1</v>
      </c>
      <c r="R28" s="82">
        <f t="shared" si="0"/>
        <v>24</v>
      </c>
      <c r="S28" s="69"/>
    </row>
    <row r="29" spans="1:19" ht="18.75">
      <c r="A29" s="73"/>
      <c r="B29" s="23"/>
      <c r="C29" s="36"/>
      <c r="D29" s="24" t="s">
        <v>22</v>
      </c>
      <c r="E29" s="23" t="s">
        <v>16</v>
      </c>
      <c r="F29" s="6">
        <v>3</v>
      </c>
      <c r="G29" s="6" t="s">
        <v>77</v>
      </c>
      <c r="H29" s="42" t="s">
        <v>268</v>
      </c>
      <c r="I29" s="25">
        <v>0.0006282407407407407</v>
      </c>
      <c r="J29" s="90">
        <v>15.3</v>
      </c>
      <c r="K29" s="116">
        <v>11.3</v>
      </c>
      <c r="L29" s="130">
        <v>17.3</v>
      </c>
      <c r="M29" s="79">
        <v>5</v>
      </c>
      <c r="N29" s="79">
        <v>8</v>
      </c>
      <c r="O29" s="25">
        <v>0</v>
      </c>
      <c r="P29" s="82"/>
      <c r="Q29" s="82">
        <v>1</v>
      </c>
      <c r="R29" s="82">
        <f t="shared" si="0"/>
        <v>57.900000000000006</v>
      </c>
      <c r="S29" s="69"/>
    </row>
    <row r="30" spans="1:19" ht="18.75">
      <c r="A30" s="73"/>
      <c r="B30" s="23"/>
      <c r="C30" s="36"/>
      <c r="D30" s="24" t="s">
        <v>22</v>
      </c>
      <c r="E30" s="23" t="s">
        <v>16</v>
      </c>
      <c r="F30" s="6">
        <v>4</v>
      </c>
      <c r="G30" s="6" t="s">
        <v>77</v>
      </c>
      <c r="H30" s="42" t="s">
        <v>269</v>
      </c>
      <c r="I30" s="25">
        <v>0.0006516203703703702</v>
      </c>
      <c r="J30" s="89">
        <v>15.3</v>
      </c>
      <c r="K30" s="89">
        <v>0</v>
      </c>
      <c r="L30" s="79">
        <v>17</v>
      </c>
      <c r="M30" s="79">
        <v>3.3</v>
      </c>
      <c r="N30" s="79">
        <v>9.7</v>
      </c>
      <c r="O30" s="25">
        <v>0</v>
      </c>
      <c r="P30" s="82"/>
      <c r="Q30" s="82">
        <v>1</v>
      </c>
      <c r="R30" s="83">
        <f t="shared" si="0"/>
        <v>46.3</v>
      </c>
      <c r="S30" s="162">
        <f>I29</f>
        <v>0.0006282407407407407</v>
      </c>
    </row>
    <row r="31" spans="1:19" ht="19.5" thickBot="1">
      <c r="A31" s="74"/>
      <c r="B31" s="27"/>
      <c r="C31" s="37"/>
      <c r="D31" s="28" t="s">
        <v>22</v>
      </c>
      <c r="E31" s="27" t="s">
        <v>16</v>
      </c>
      <c r="F31" s="7">
        <v>5</v>
      </c>
      <c r="G31" s="7" t="s">
        <v>77</v>
      </c>
      <c r="H31" s="43" t="s">
        <v>60</v>
      </c>
      <c r="I31" s="29">
        <v>0</v>
      </c>
      <c r="J31" s="80">
        <v>5.3</v>
      </c>
      <c r="K31" s="80">
        <v>11.3</v>
      </c>
      <c r="L31" s="80">
        <v>0</v>
      </c>
      <c r="M31" s="80">
        <v>5</v>
      </c>
      <c r="N31" s="81">
        <v>3.3</v>
      </c>
      <c r="O31" s="29">
        <v>0</v>
      </c>
      <c r="P31" s="81"/>
      <c r="Q31" s="81">
        <v>1</v>
      </c>
      <c r="R31" s="84">
        <f t="shared" si="0"/>
        <v>25.900000000000002</v>
      </c>
      <c r="S31" s="70">
        <f>SUM(R27:R31)</f>
        <v>177.70000000000002</v>
      </c>
    </row>
    <row r="32" spans="1:19" ht="18.75">
      <c r="A32" s="75">
        <v>17</v>
      </c>
      <c r="B32" s="17">
        <v>156</v>
      </c>
      <c r="C32" s="16" t="s">
        <v>14</v>
      </c>
      <c r="D32" s="18" t="s">
        <v>22</v>
      </c>
      <c r="E32" s="17" t="s">
        <v>16</v>
      </c>
      <c r="F32" s="5">
        <v>1</v>
      </c>
      <c r="G32" s="5" t="s">
        <v>77</v>
      </c>
      <c r="H32" s="41" t="s">
        <v>23</v>
      </c>
      <c r="I32" s="19">
        <v>0</v>
      </c>
      <c r="J32" s="77">
        <v>5</v>
      </c>
      <c r="K32" s="87">
        <v>11.3</v>
      </c>
      <c r="L32" s="77">
        <v>11</v>
      </c>
      <c r="M32" s="77">
        <v>8</v>
      </c>
      <c r="N32" s="78">
        <v>0</v>
      </c>
      <c r="O32" s="19">
        <v>0</v>
      </c>
      <c r="P32" s="78"/>
      <c r="Q32" s="78">
        <v>1</v>
      </c>
      <c r="R32" s="78">
        <f t="shared" si="0"/>
        <v>36.3</v>
      </c>
      <c r="S32" s="68">
        <v>3</v>
      </c>
    </row>
    <row r="33" spans="1:19" ht="18.75">
      <c r="A33" s="73"/>
      <c r="B33" s="23"/>
      <c r="C33" s="36"/>
      <c r="D33" s="24" t="s">
        <v>22</v>
      </c>
      <c r="E33" s="23" t="s">
        <v>16</v>
      </c>
      <c r="F33" s="6">
        <v>2</v>
      </c>
      <c r="G33" s="6" t="s">
        <v>77</v>
      </c>
      <c r="H33" s="42" t="s">
        <v>21</v>
      </c>
      <c r="I33" s="25">
        <v>0</v>
      </c>
      <c r="J33" s="82">
        <v>5</v>
      </c>
      <c r="K33" s="116">
        <v>5.3</v>
      </c>
      <c r="L33" s="130">
        <v>9.3</v>
      </c>
      <c r="M33" s="79">
        <v>3.7</v>
      </c>
      <c r="N33" s="79">
        <v>10</v>
      </c>
      <c r="O33" s="25">
        <v>0</v>
      </c>
      <c r="P33" s="82"/>
      <c r="Q33" s="82">
        <v>1</v>
      </c>
      <c r="R33" s="82">
        <f t="shared" si="0"/>
        <v>34.3</v>
      </c>
      <c r="S33" s="69"/>
    </row>
    <row r="34" spans="1:19" ht="18.75">
      <c r="A34" s="73"/>
      <c r="B34" s="23"/>
      <c r="C34" s="36"/>
      <c r="D34" s="24" t="s">
        <v>22</v>
      </c>
      <c r="E34" s="23" t="s">
        <v>16</v>
      </c>
      <c r="F34" s="6">
        <v>3</v>
      </c>
      <c r="G34" s="6" t="s">
        <v>77</v>
      </c>
      <c r="H34" s="42" t="s">
        <v>161</v>
      </c>
      <c r="I34" s="25">
        <v>0</v>
      </c>
      <c r="J34" s="79">
        <v>5</v>
      </c>
      <c r="K34" s="89">
        <v>8</v>
      </c>
      <c r="L34" s="79">
        <v>10</v>
      </c>
      <c r="M34" s="79">
        <v>3.7</v>
      </c>
      <c r="N34" s="79">
        <v>6.7</v>
      </c>
      <c r="O34" s="25">
        <v>0</v>
      </c>
      <c r="P34" s="82"/>
      <c r="Q34" s="82">
        <v>1</v>
      </c>
      <c r="R34" s="82">
        <f aca="true" t="shared" si="1" ref="R34:R61">J34+K34+L34+M34+N34+P34+Q34</f>
        <v>34.4</v>
      </c>
      <c r="S34" s="69"/>
    </row>
    <row r="35" spans="1:19" ht="18.75">
      <c r="A35" s="73"/>
      <c r="B35" s="23"/>
      <c r="C35" s="36"/>
      <c r="D35" s="24" t="s">
        <v>22</v>
      </c>
      <c r="E35" s="23" t="s">
        <v>16</v>
      </c>
      <c r="F35" s="6">
        <v>4</v>
      </c>
      <c r="G35" s="6" t="s">
        <v>76</v>
      </c>
      <c r="H35" s="42" t="s">
        <v>162</v>
      </c>
      <c r="I35" s="25">
        <v>0</v>
      </c>
      <c r="J35" s="79">
        <v>7</v>
      </c>
      <c r="K35" s="79">
        <v>7.7</v>
      </c>
      <c r="L35" s="79">
        <v>7.3</v>
      </c>
      <c r="M35" s="79">
        <v>3.3</v>
      </c>
      <c r="N35" s="79">
        <v>6</v>
      </c>
      <c r="O35" s="25">
        <v>0</v>
      </c>
      <c r="P35" s="82"/>
      <c r="Q35" s="82">
        <v>1</v>
      </c>
      <c r="R35" s="83">
        <f t="shared" si="1"/>
        <v>32.3</v>
      </c>
      <c r="S35" s="162">
        <f>I32</f>
        <v>0</v>
      </c>
    </row>
    <row r="36" spans="1:19" ht="19.5" thickBot="1">
      <c r="A36" s="74"/>
      <c r="B36" s="27"/>
      <c r="C36" s="37"/>
      <c r="D36" s="28" t="s">
        <v>22</v>
      </c>
      <c r="E36" s="27" t="s">
        <v>16</v>
      </c>
      <c r="F36" s="7">
        <v>5</v>
      </c>
      <c r="G36" s="7" t="s">
        <v>76</v>
      </c>
      <c r="H36" s="43" t="s">
        <v>24</v>
      </c>
      <c r="I36" s="29">
        <v>0</v>
      </c>
      <c r="J36" s="80">
        <v>0</v>
      </c>
      <c r="K36" s="80">
        <v>10.7</v>
      </c>
      <c r="L36" s="80">
        <v>8.7</v>
      </c>
      <c r="M36" s="80">
        <v>4</v>
      </c>
      <c r="N36" s="81">
        <v>7.7</v>
      </c>
      <c r="O36" s="29">
        <v>0</v>
      </c>
      <c r="P36" s="81"/>
      <c r="Q36" s="81">
        <v>1</v>
      </c>
      <c r="R36" s="84">
        <f t="shared" si="1"/>
        <v>32.099999999999994</v>
      </c>
      <c r="S36" s="70">
        <f>SUM(R32:R36)</f>
        <v>169.4</v>
      </c>
    </row>
    <row r="37" spans="1:19" ht="18.75">
      <c r="A37" s="75">
        <v>43</v>
      </c>
      <c r="B37" s="17" t="s">
        <v>277</v>
      </c>
      <c r="C37" s="16" t="s">
        <v>298</v>
      </c>
      <c r="D37" s="18" t="s">
        <v>22</v>
      </c>
      <c r="E37" s="17" t="s">
        <v>16</v>
      </c>
      <c r="F37" s="5">
        <v>1</v>
      </c>
      <c r="G37" s="5" t="s">
        <v>77</v>
      </c>
      <c r="H37" s="41" t="s">
        <v>278</v>
      </c>
      <c r="I37" s="19">
        <v>0</v>
      </c>
      <c r="J37" s="89">
        <v>0</v>
      </c>
      <c r="K37" s="77">
        <v>0</v>
      </c>
      <c r="L37" s="77">
        <v>17.3</v>
      </c>
      <c r="M37" s="77">
        <v>8.3</v>
      </c>
      <c r="N37" s="78">
        <v>11.3</v>
      </c>
      <c r="O37" s="19">
        <v>0</v>
      </c>
      <c r="P37" s="78"/>
      <c r="Q37" s="78">
        <v>1</v>
      </c>
      <c r="R37" s="78">
        <f t="shared" si="1"/>
        <v>37.900000000000006</v>
      </c>
      <c r="S37" s="68">
        <v>4</v>
      </c>
    </row>
    <row r="38" spans="1:19" ht="18.75">
      <c r="A38" s="73"/>
      <c r="B38" s="23"/>
      <c r="C38" s="36"/>
      <c r="D38" s="24" t="s">
        <v>22</v>
      </c>
      <c r="E38" s="23" t="s">
        <v>16</v>
      </c>
      <c r="F38" s="6">
        <v>2</v>
      </c>
      <c r="G38" s="6" t="s">
        <v>77</v>
      </c>
      <c r="H38" s="42" t="s">
        <v>279</v>
      </c>
      <c r="I38" s="25">
        <v>0</v>
      </c>
      <c r="J38" s="79">
        <v>4</v>
      </c>
      <c r="K38" s="87">
        <v>7</v>
      </c>
      <c r="L38" s="79">
        <v>10</v>
      </c>
      <c r="M38" s="79">
        <v>4</v>
      </c>
      <c r="N38" s="79">
        <v>7.7</v>
      </c>
      <c r="O38" s="25">
        <v>0</v>
      </c>
      <c r="P38" s="82"/>
      <c r="Q38" s="82">
        <v>1</v>
      </c>
      <c r="R38" s="82">
        <f t="shared" si="1"/>
        <v>33.7</v>
      </c>
      <c r="S38" s="69"/>
    </row>
    <row r="39" spans="1:19" ht="18.75">
      <c r="A39" s="73"/>
      <c r="B39" s="23"/>
      <c r="C39" s="36"/>
      <c r="D39" s="24" t="s">
        <v>22</v>
      </c>
      <c r="E39" s="23" t="s">
        <v>16</v>
      </c>
      <c r="F39" s="6">
        <v>3</v>
      </c>
      <c r="G39" s="6" t="s">
        <v>77</v>
      </c>
      <c r="H39" s="42" t="s">
        <v>280</v>
      </c>
      <c r="I39" s="25">
        <v>0.0008199074074074075</v>
      </c>
      <c r="J39" s="90">
        <v>15.3</v>
      </c>
      <c r="K39" s="116">
        <v>11.3</v>
      </c>
      <c r="L39" s="130">
        <v>10</v>
      </c>
      <c r="M39" s="79">
        <v>0</v>
      </c>
      <c r="N39" s="79">
        <v>0</v>
      </c>
      <c r="O39" s="25">
        <v>0</v>
      </c>
      <c r="P39" s="82"/>
      <c r="Q39" s="82">
        <v>0</v>
      </c>
      <c r="R39" s="82">
        <f t="shared" si="1"/>
        <v>36.6</v>
      </c>
      <c r="S39" s="69"/>
    </row>
    <row r="40" spans="1:19" ht="18.75">
      <c r="A40" s="73"/>
      <c r="B40" s="23"/>
      <c r="C40" s="36"/>
      <c r="D40" s="24" t="s">
        <v>22</v>
      </c>
      <c r="E40" s="23" t="s">
        <v>16</v>
      </c>
      <c r="F40" s="6">
        <v>4</v>
      </c>
      <c r="G40" s="6" t="s">
        <v>76</v>
      </c>
      <c r="H40" s="42" t="s">
        <v>281</v>
      </c>
      <c r="I40" s="25">
        <v>0</v>
      </c>
      <c r="J40" s="79">
        <v>0</v>
      </c>
      <c r="K40" s="89">
        <v>9</v>
      </c>
      <c r="L40" s="79">
        <v>10</v>
      </c>
      <c r="M40" s="79">
        <v>4</v>
      </c>
      <c r="N40" s="79">
        <v>7.7</v>
      </c>
      <c r="O40" s="25">
        <v>0</v>
      </c>
      <c r="P40" s="82"/>
      <c r="Q40" s="82">
        <v>0</v>
      </c>
      <c r="R40" s="83">
        <f t="shared" si="1"/>
        <v>30.7</v>
      </c>
      <c r="S40" s="162">
        <f>I39</f>
        <v>0.0008199074074074075</v>
      </c>
    </row>
    <row r="41" spans="1:19" ht="19.5" thickBot="1">
      <c r="A41" s="74"/>
      <c r="B41" s="27"/>
      <c r="C41" s="37"/>
      <c r="D41" s="28" t="s">
        <v>22</v>
      </c>
      <c r="E41" s="27" t="s">
        <v>16</v>
      </c>
      <c r="F41" s="7">
        <v>5</v>
      </c>
      <c r="G41" s="7" t="s">
        <v>76</v>
      </c>
      <c r="H41" s="43" t="s">
        <v>282</v>
      </c>
      <c r="I41" s="29">
        <v>0</v>
      </c>
      <c r="J41" s="80">
        <v>0</v>
      </c>
      <c r="K41" s="80">
        <v>7</v>
      </c>
      <c r="L41" s="80">
        <v>3.7</v>
      </c>
      <c r="M41" s="80">
        <v>4</v>
      </c>
      <c r="N41" s="81">
        <v>7.7</v>
      </c>
      <c r="O41" s="29">
        <v>0</v>
      </c>
      <c r="P41" s="81"/>
      <c r="Q41" s="81">
        <v>1</v>
      </c>
      <c r="R41" s="84">
        <f t="shared" si="1"/>
        <v>23.4</v>
      </c>
      <c r="S41" s="70">
        <f>SUM(R37:R41)</f>
        <v>162.3</v>
      </c>
    </row>
    <row r="42" spans="1:19" ht="18.75">
      <c r="A42" s="75">
        <v>13</v>
      </c>
      <c r="B42" s="17">
        <v>532</v>
      </c>
      <c r="C42" s="16" t="s">
        <v>116</v>
      </c>
      <c r="D42" s="18" t="s">
        <v>22</v>
      </c>
      <c r="E42" s="17" t="s">
        <v>16</v>
      </c>
      <c r="F42" s="5">
        <v>1</v>
      </c>
      <c r="G42" s="5" t="s">
        <v>76</v>
      </c>
      <c r="H42" s="41" t="s">
        <v>131</v>
      </c>
      <c r="I42" s="127">
        <v>0</v>
      </c>
      <c r="J42" s="119">
        <v>5</v>
      </c>
      <c r="K42" s="119">
        <v>0</v>
      </c>
      <c r="L42" s="119">
        <v>9</v>
      </c>
      <c r="M42" s="119">
        <v>7</v>
      </c>
      <c r="N42" s="119">
        <v>7.7</v>
      </c>
      <c r="O42" s="118">
        <v>0</v>
      </c>
      <c r="P42" s="119"/>
      <c r="Q42" s="108">
        <v>0</v>
      </c>
      <c r="R42" s="78">
        <f t="shared" si="1"/>
        <v>28.7</v>
      </c>
      <c r="S42" s="68">
        <v>5</v>
      </c>
    </row>
    <row r="43" spans="1:19" ht="18.75">
      <c r="A43" s="73"/>
      <c r="B43" s="23"/>
      <c r="C43" s="36"/>
      <c r="D43" s="24" t="s">
        <v>22</v>
      </c>
      <c r="E43" s="23" t="s">
        <v>16</v>
      </c>
      <c r="F43" s="6">
        <v>2</v>
      </c>
      <c r="G43" s="6" t="s">
        <v>76</v>
      </c>
      <c r="H43" s="42" t="s">
        <v>132</v>
      </c>
      <c r="I43" s="125">
        <v>0</v>
      </c>
      <c r="J43" s="116">
        <v>6</v>
      </c>
      <c r="K43" s="116">
        <v>11.3</v>
      </c>
      <c r="L43" s="116">
        <v>8.7</v>
      </c>
      <c r="M43" s="116">
        <v>0</v>
      </c>
      <c r="N43" s="116">
        <v>5.7</v>
      </c>
      <c r="O43" s="115">
        <v>0</v>
      </c>
      <c r="P43" s="116"/>
      <c r="Q43" s="106">
        <v>1</v>
      </c>
      <c r="R43" s="82">
        <f t="shared" si="1"/>
        <v>32.7</v>
      </c>
      <c r="S43" s="69"/>
    </row>
    <row r="44" spans="1:19" ht="18.75">
      <c r="A44" s="73"/>
      <c r="B44" s="23"/>
      <c r="C44" s="36"/>
      <c r="D44" s="24" t="s">
        <v>22</v>
      </c>
      <c r="E44" s="23" t="s">
        <v>16</v>
      </c>
      <c r="F44" s="6">
        <v>3</v>
      </c>
      <c r="G44" s="6" t="s">
        <v>76</v>
      </c>
      <c r="H44" s="42" t="s">
        <v>133</v>
      </c>
      <c r="I44" s="125">
        <v>0</v>
      </c>
      <c r="J44" s="116">
        <v>5</v>
      </c>
      <c r="K44" s="116">
        <v>0</v>
      </c>
      <c r="L44" s="116">
        <v>5.3</v>
      </c>
      <c r="M44" s="116">
        <v>3.7</v>
      </c>
      <c r="N44" s="116">
        <v>6</v>
      </c>
      <c r="O44" s="115">
        <v>0</v>
      </c>
      <c r="P44" s="116"/>
      <c r="Q44" s="106">
        <v>0</v>
      </c>
      <c r="R44" s="82">
        <f t="shared" si="1"/>
        <v>20</v>
      </c>
      <c r="S44" s="69"/>
    </row>
    <row r="45" spans="1:19" ht="18.75">
      <c r="A45" s="73"/>
      <c r="B45" s="23"/>
      <c r="C45" s="36"/>
      <c r="D45" s="24" t="s">
        <v>22</v>
      </c>
      <c r="E45" s="23" t="s">
        <v>16</v>
      </c>
      <c r="F45" s="6">
        <v>4</v>
      </c>
      <c r="G45" s="6" t="s">
        <v>77</v>
      </c>
      <c r="H45" s="42" t="s">
        <v>134</v>
      </c>
      <c r="I45" s="125">
        <v>0</v>
      </c>
      <c r="J45" s="116">
        <v>6</v>
      </c>
      <c r="K45" s="116">
        <v>8.3</v>
      </c>
      <c r="L45" s="116">
        <v>9</v>
      </c>
      <c r="M45" s="116">
        <v>3</v>
      </c>
      <c r="N45" s="116">
        <v>7.7</v>
      </c>
      <c r="O45" s="115">
        <v>0</v>
      </c>
      <c r="P45" s="116"/>
      <c r="Q45" s="106">
        <v>1</v>
      </c>
      <c r="R45" s="83">
        <f t="shared" si="1"/>
        <v>35</v>
      </c>
      <c r="S45" s="162">
        <f>I43</f>
        <v>0</v>
      </c>
    </row>
    <row r="46" spans="1:19" ht="19.5" thickBot="1">
      <c r="A46" s="74"/>
      <c r="B46" s="27"/>
      <c r="C46" s="37"/>
      <c r="D46" s="28" t="s">
        <v>22</v>
      </c>
      <c r="E46" s="27" t="s">
        <v>16</v>
      </c>
      <c r="F46" s="7">
        <v>5</v>
      </c>
      <c r="G46" s="7" t="s">
        <v>77</v>
      </c>
      <c r="H46" s="43" t="s">
        <v>135</v>
      </c>
      <c r="I46" s="126">
        <v>0</v>
      </c>
      <c r="J46" s="121">
        <v>5</v>
      </c>
      <c r="K46" s="121">
        <v>6.3</v>
      </c>
      <c r="L46" s="121">
        <v>9</v>
      </c>
      <c r="M46" s="121">
        <v>5</v>
      </c>
      <c r="N46" s="121">
        <v>11</v>
      </c>
      <c r="O46" s="120">
        <v>0</v>
      </c>
      <c r="P46" s="121"/>
      <c r="Q46" s="107">
        <v>1</v>
      </c>
      <c r="R46" s="84">
        <f t="shared" si="1"/>
        <v>37.3</v>
      </c>
      <c r="S46" s="70">
        <f>SUM(R42:R46)</f>
        <v>153.7</v>
      </c>
    </row>
    <row r="47" spans="1:19" ht="18.75">
      <c r="A47" s="75">
        <v>24</v>
      </c>
      <c r="B47" s="17">
        <v>145</v>
      </c>
      <c r="C47" s="16" t="s">
        <v>189</v>
      </c>
      <c r="D47" s="18" t="s">
        <v>22</v>
      </c>
      <c r="E47" s="17" t="s">
        <v>16</v>
      </c>
      <c r="F47" s="5">
        <v>1</v>
      </c>
      <c r="G47" s="5" t="s">
        <v>77</v>
      </c>
      <c r="H47" s="41" t="s">
        <v>190</v>
      </c>
      <c r="I47" s="19">
        <v>0.000918287037037037</v>
      </c>
      <c r="J47" s="89">
        <v>15.3</v>
      </c>
      <c r="K47" s="114">
        <v>0</v>
      </c>
      <c r="L47" s="77">
        <v>10</v>
      </c>
      <c r="M47" s="77">
        <v>3</v>
      </c>
      <c r="N47" s="78">
        <v>10</v>
      </c>
      <c r="O47" s="19">
        <v>0</v>
      </c>
      <c r="P47" s="78"/>
      <c r="Q47" s="78">
        <v>1</v>
      </c>
      <c r="R47" s="78">
        <f t="shared" si="1"/>
        <v>39.3</v>
      </c>
      <c r="S47" s="68">
        <v>6</v>
      </c>
    </row>
    <row r="48" spans="1:19" ht="18.75">
      <c r="A48" s="73"/>
      <c r="B48" s="23"/>
      <c r="C48" s="36"/>
      <c r="D48" s="24" t="s">
        <v>22</v>
      </c>
      <c r="E48" s="23" t="s">
        <v>16</v>
      </c>
      <c r="F48" s="6">
        <v>2</v>
      </c>
      <c r="G48" s="6" t="s">
        <v>77</v>
      </c>
      <c r="H48" s="42" t="s">
        <v>191</v>
      </c>
      <c r="I48" s="25">
        <v>0</v>
      </c>
      <c r="J48" s="82">
        <v>4.7</v>
      </c>
      <c r="K48" s="116">
        <v>11.3</v>
      </c>
      <c r="L48" s="130">
        <v>12</v>
      </c>
      <c r="M48" s="79">
        <v>0</v>
      </c>
      <c r="N48" s="79">
        <v>7.3</v>
      </c>
      <c r="O48" s="25">
        <v>0</v>
      </c>
      <c r="P48" s="82"/>
      <c r="Q48" s="82">
        <v>0</v>
      </c>
      <c r="R48" s="82">
        <f t="shared" si="1"/>
        <v>35.3</v>
      </c>
      <c r="S48" s="69"/>
    </row>
    <row r="49" spans="1:19" ht="18.75">
      <c r="A49" s="73"/>
      <c r="B49" s="23"/>
      <c r="C49" s="36"/>
      <c r="D49" s="24" t="s">
        <v>22</v>
      </c>
      <c r="E49" s="23" t="s">
        <v>16</v>
      </c>
      <c r="F49" s="6">
        <v>3</v>
      </c>
      <c r="G49" s="6" t="s">
        <v>77</v>
      </c>
      <c r="H49" s="42" t="s">
        <v>192</v>
      </c>
      <c r="I49" s="25">
        <v>0</v>
      </c>
      <c r="J49" s="79">
        <v>3</v>
      </c>
      <c r="K49" s="89">
        <v>7.3</v>
      </c>
      <c r="L49" s="79">
        <v>10</v>
      </c>
      <c r="M49" s="79">
        <v>5</v>
      </c>
      <c r="N49" s="79">
        <v>0</v>
      </c>
      <c r="O49" s="25">
        <v>0</v>
      </c>
      <c r="P49" s="82"/>
      <c r="Q49" s="82">
        <v>1</v>
      </c>
      <c r="R49" s="82">
        <f t="shared" si="1"/>
        <v>26.3</v>
      </c>
      <c r="S49" s="69"/>
    </row>
    <row r="50" spans="1:19" ht="18.75">
      <c r="A50" s="73"/>
      <c r="B50" s="23"/>
      <c r="C50" s="36"/>
      <c r="D50" s="24" t="s">
        <v>22</v>
      </c>
      <c r="E50" s="23" t="s">
        <v>16</v>
      </c>
      <c r="F50" s="6">
        <v>4</v>
      </c>
      <c r="G50" s="6" t="s">
        <v>76</v>
      </c>
      <c r="H50" s="42" t="s">
        <v>193</v>
      </c>
      <c r="I50" s="25">
        <v>0</v>
      </c>
      <c r="J50" s="79">
        <v>0</v>
      </c>
      <c r="K50" s="79">
        <v>7</v>
      </c>
      <c r="L50" s="79">
        <v>6.3</v>
      </c>
      <c r="M50" s="79">
        <v>3.7</v>
      </c>
      <c r="N50" s="79">
        <v>0</v>
      </c>
      <c r="O50" s="25">
        <v>0</v>
      </c>
      <c r="P50" s="82"/>
      <c r="Q50" s="82">
        <v>1</v>
      </c>
      <c r="R50" s="83">
        <f t="shared" si="1"/>
        <v>18</v>
      </c>
      <c r="S50" s="162">
        <f>I47</f>
        <v>0.000918287037037037</v>
      </c>
    </row>
    <row r="51" spans="1:19" ht="19.5" thickBot="1">
      <c r="A51" s="74"/>
      <c r="B51" s="27"/>
      <c r="C51" s="37"/>
      <c r="D51" s="28" t="s">
        <v>22</v>
      </c>
      <c r="E51" s="27" t="s">
        <v>16</v>
      </c>
      <c r="F51" s="7">
        <v>5</v>
      </c>
      <c r="G51" s="76" t="s">
        <v>77</v>
      </c>
      <c r="H51" s="154" t="s">
        <v>194</v>
      </c>
      <c r="I51" s="155">
        <v>0</v>
      </c>
      <c r="J51" s="151">
        <v>5</v>
      </c>
      <c r="K51" s="151">
        <v>3.5</v>
      </c>
      <c r="L51" s="151">
        <v>11</v>
      </c>
      <c r="M51" s="151">
        <v>3.7</v>
      </c>
      <c r="N51" s="152">
        <v>4.7</v>
      </c>
      <c r="O51" s="155">
        <v>0</v>
      </c>
      <c r="P51" s="152"/>
      <c r="Q51" s="152">
        <v>1</v>
      </c>
      <c r="R51" s="84">
        <f t="shared" si="1"/>
        <v>28.9</v>
      </c>
      <c r="S51" s="70">
        <f>SUM(R47:R51)</f>
        <v>147.79999999999998</v>
      </c>
    </row>
    <row r="52" spans="1:19" ht="18.75">
      <c r="A52" s="75">
        <v>47</v>
      </c>
      <c r="B52" s="17" t="s">
        <v>299</v>
      </c>
      <c r="C52" s="16" t="s">
        <v>34</v>
      </c>
      <c r="D52" s="18" t="s">
        <v>22</v>
      </c>
      <c r="E52" s="17" t="s">
        <v>16</v>
      </c>
      <c r="F52" s="5">
        <v>1</v>
      </c>
      <c r="G52" s="5" t="s">
        <v>76</v>
      </c>
      <c r="H52" s="41" t="s">
        <v>355</v>
      </c>
      <c r="I52" s="19">
        <v>0</v>
      </c>
      <c r="J52" s="77">
        <v>5</v>
      </c>
      <c r="K52" s="77">
        <v>9</v>
      </c>
      <c r="L52" s="77">
        <v>9.3</v>
      </c>
      <c r="M52" s="77">
        <v>0</v>
      </c>
      <c r="N52" s="78">
        <v>7.7</v>
      </c>
      <c r="O52" s="19">
        <v>0</v>
      </c>
      <c r="P52" s="78"/>
      <c r="Q52" s="78">
        <v>0</v>
      </c>
      <c r="R52" s="78">
        <f t="shared" si="1"/>
        <v>31</v>
      </c>
      <c r="S52" s="68">
        <v>7</v>
      </c>
    </row>
    <row r="53" spans="1:19" ht="18.75">
      <c r="A53" s="73"/>
      <c r="B53" s="23"/>
      <c r="C53" s="36"/>
      <c r="D53" s="24" t="s">
        <v>22</v>
      </c>
      <c r="E53" s="23" t="s">
        <v>16</v>
      </c>
      <c r="F53" s="6">
        <v>2</v>
      </c>
      <c r="G53" s="6" t="s">
        <v>77</v>
      </c>
      <c r="H53" s="42" t="s">
        <v>300</v>
      </c>
      <c r="I53" s="25">
        <v>0</v>
      </c>
      <c r="J53" s="79">
        <v>3.3</v>
      </c>
      <c r="K53" s="79">
        <v>1</v>
      </c>
      <c r="L53" s="79">
        <v>5.3</v>
      </c>
      <c r="M53" s="79">
        <v>1.3</v>
      </c>
      <c r="N53" s="79">
        <v>1.3</v>
      </c>
      <c r="O53" s="25">
        <v>0</v>
      </c>
      <c r="P53" s="82"/>
      <c r="Q53" s="82">
        <v>1</v>
      </c>
      <c r="R53" s="82">
        <f t="shared" si="1"/>
        <v>13.200000000000001</v>
      </c>
      <c r="S53" s="69"/>
    </row>
    <row r="54" spans="1:19" ht="18.75">
      <c r="A54" s="73"/>
      <c r="B54" s="23"/>
      <c r="C54" s="36"/>
      <c r="D54" s="24" t="s">
        <v>22</v>
      </c>
      <c r="E54" s="23" t="s">
        <v>16</v>
      </c>
      <c r="F54" s="6">
        <v>3</v>
      </c>
      <c r="G54" s="6" t="s">
        <v>76</v>
      </c>
      <c r="H54" s="42" t="s">
        <v>301</v>
      </c>
      <c r="I54" s="25">
        <v>0</v>
      </c>
      <c r="J54" s="79">
        <v>5.7</v>
      </c>
      <c r="K54" s="79">
        <v>7</v>
      </c>
      <c r="L54" s="79">
        <v>9</v>
      </c>
      <c r="M54" s="79">
        <v>2.7</v>
      </c>
      <c r="N54" s="79">
        <v>7.7</v>
      </c>
      <c r="O54" s="25">
        <v>0</v>
      </c>
      <c r="P54" s="82"/>
      <c r="Q54" s="82">
        <v>1</v>
      </c>
      <c r="R54" s="82">
        <f t="shared" si="1"/>
        <v>33.1</v>
      </c>
      <c r="S54" s="69"/>
    </row>
    <row r="55" spans="1:19" ht="18.75">
      <c r="A55" s="73"/>
      <c r="B55" s="23"/>
      <c r="C55" s="36"/>
      <c r="D55" s="24" t="s">
        <v>22</v>
      </c>
      <c r="E55" s="23" t="s">
        <v>16</v>
      </c>
      <c r="F55" s="6">
        <v>4</v>
      </c>
      <c r="G55" s="6" t="s">
        <v>76</v>
      </c>
      <c r="H55" s="42" t="s">
        <v>302</v>
      </c>
      <c r="I55" s="25">
        <v>0</v>
      </c>
      <c r="J55" s="79">
        <v>4</v>
      </c>
      <c r="K55" s="79">
        <v>0</v>
      </c>
      <c r="L55" s="79">
        <v>8.7</v>
      </c>
      <c r="M55" s="79">
        <v>1.3</v>
      </c>
      <c r="N55" s="79">
        <v>7.3</v>
      </c>
      <c r="O55" s="25">
        <v>0</v>
      </c>
      <c r="P55" s="82"/>
      <c r="Q55" s="82">
        <v>1</v>
      </c>
      <c r="R55" s="83">
        <f t="shared" si="1"/>
        <v>22.3</v>
      </c>
      <c r="S55" s="162">
        <f>I52</f>
        <v>0</v>
      </c>
    </row>
    <row r="56" spans="1:19" ht="19.5" thickBot="1">
      <c r="A56" s="74"/>
      <c r="B56" s="27"/>
      <c r="C56" s="37"/>
      <c r="D56" s="28" t="s">
        <v>22</v>
      </c>
      <c r="E56" s="27" t="s">
        <v>16</v>
      </c>
      <c r="F56" s="7">
        <v>5</v>
      </c>
      <c r="G56" s="7" t="s">
        <v>76</v>
      </c>
      <c r="H56" s="43" t="s">
        <v>40</v>
      </c>
      <c r="I56" s="29">
        <v>0</v>
      </c>
      <c r="J56" s="80">
        <v>5</v>
      </c>
      <c r="K56" s="80">
        <v>6</v>
      </c>
      <c r="L56" s="80">
        <v>5.3</v>
      </c>
      <c r="M56" s="80">
        <v>3.3</v>
      </c>
      <c r="N56" s="81">
        <v>0</v>
      </c>
      <c r="O56" s="29">
        <v>0</v>
      </c>
      <c r="P56" s="81"/>
      <c r="Q56" s="81">
        <v>0</v>
      </c>
      <c r="R56" s="84">
        <f t="shared" si="1"/>
        <v>19.6</v>
      </c>
      <c r="S56" s="70">
        <f>SUM(R52:R56)</f>
        <v>119.20000000000002</v>
      </c>
    </row>
    <row r="57" spans="1:19" ht="18.75">
      <c r="A57" s="75">
        <v>12</v>
      </c>
      <c r="B57" s="17">
        <v>312</v>
      </c>
      <c r="C57" s="16" t="s">
        <v>116</v>
      </c>
      <c r="D57" s="18" t="s">
        <v>22</v>
      </c>
      <c r="E57" s="17" t="s">
        <v>16</v>
      </c>
      <c r="F57" s="5">
        <v>1</v>
      </c>
      <c r="G57" s="5" t="s">
        <v>76</v>
      </c>
      <c r="H57" s="41" t="s">
        <v>127</v>
      </c>
      <c r="I57" s="127">
        <v>0</v>
      </c>
      <c r="J57" s="119">
        <v>5</v>
      </c>
      <c r="K57" s="119">
        <v>6.7</v>
      </c>
      <c r="L57" s="119">
        <v>8</v>
      </c>
      <c r="M57" s="119">
        <v>3.7</v>
      </c>
      <c r="N57" s="119">
        <v>4</v>
      </c>
      <c r="O57" s="118">
        <v>0</v>
      </c>
      <c r="P57" s="119"/>
      <c r="Q57" s="108">
        <v>1</v>
      </c>
      <c r="R57" s="78">
        <f t="shared" si="1"/>
        <v>28.4</v>
      </c>
      <c r="S57" s="68">
        <v>8</v>
      </c>
    </row>
    <row r="58" spans="1:19" ht="18.75">
      <c r="A58" s="73"/>
      <c r="B58" s="23"/>
      <c r="C58" s="36"/>
      <c r="D58" s="24" t="s">
        <v>22</v>
      </c>
      <c r="E58" s="23" t="s">
        <v>16</v>
      </c>
      <c r="F58" s="6">
        <v>2</v>
      </c>
      <c r="G58" s="6" t="s">
        <v>76</v>
      </c>
      <c r="H58" s="42" t="s">
        <v>128</v>
      </c>
      <c r="I58" s="125">
        <v>0</v>
      </c>
      <c r="J58" s="116">
        <v>3.3</v>
      </c>
      <c r="K58" s="116">
        <v>8</v>
      </c>
      <c r="L58" s="116">
        <v>7.3</v>
      </c>
      <c r="M58" s="116">
        <v>3.7</v>
      </c>
      <c r="N58" s="116">
        <v>0</v>
      </c>
      <c r="O58" s="115">
        <v>0</v>
      </c>
      <c r="P58" s="116"/>
      <c r="Q58" s="106">
        <v>0</v>
      </c>
      <c r="R58" s="82">
        <f t="shared" si="1"/>
        <v>22.3</v>
      </c>
      <c r="S58" s="69"/>
    </row>
    <row r="59" spans="1:19" ht="18.75">
      <c r="A59" s="73"/>
      <c r="B59" s="23"/>
      <c r="C59" s="36"/>
      <c r="D59" s="24" t="s">
        <v>22</v>
      </c>
      <c r="E59" s="23" t="s">
        <v>16</v>
      </c>
      <c r="F59" s="6">
        <v>3</v>
      </c>
      <c r="G59" s="6" t="s">
        <v>76</v>
      </c>
      <c r="H59" s="42" t="s">
        <v>129</v>
      </c>
      <c r="I59" s="125">
        <v>0</v>
      </c>
      <c r="J59" s="116">
        <v>11</v>
      </c>
      <c r="K59" s="116">
        <v>0</v>
      </c>
      <c r="L59" s="116">
        <v>0</v>
      </c>
      <c r="M59" s="116">
        <v>5</v>
      </c>
      <c r="N59" s="116">
        <v>7.7</v>
      </c>
      <c r="O59" s="115">
        <v>0</v>
      </c>
      <c r="P59" s="116"/>
      <c r="Q59" s="106">
        <v>1</v>
      </c>
      <c r="R59" s="82">
        <f t="shared" si="1"/>
        <v>24.7</v>
      </c>
      <c r="S59" s="69"/>
    </row>
    <row r="60" spans="1:19" ht="18.75">
      <c r="A60" s="73"/>
      <c r="B60" s="23"/>
      <c r="C60" s="36"/>
      <c r="D60" s="24" t="s">
        <v>22</v>
      </c>
      <c r="E60" s="23" t="s">
        <v>16</v>
      </c>
      <c r="F60" s="6">
        <v>4</v>
      </c>
      <c r="G60" s="6" t="s">
        <v>77</v>
      </c>
      <c r="H60" s="42" t="s">
        <v>130</v>
      </c>
      <c r="I60" s="125">
        <v>0</v>
      </c>
      <c r="J60" s="116">
        <v>0</v>
      </c>
      <c r="K60" s="116">
        <v>7</v>
      </c>
      <c r="L60" s="116">
        <v>6</v>
      </c>
      <c r="M60" s="116">
        <v>0</v>
      </c>
      <c r="N60" s="116">
        <v>3</v>
      </c>
      <c r="O60" s="115">
        <v>0</v>
      </c>
      <c r="P60" s="116"/>
      <c r="Q60" s="106">
        <v>0</v>
      </c>
      <c r="R60" s="83">
        <f t="shared" si="1"/>
        <v>16</v>
      </c>
      <c r="S60" s="162">
        <f>I57</f>
        <v>0</v>
      </c>
    </row>
    <row r="61" spans="1:19" ht="19.5" thickBot="1">
      <c r="A61" s="74"/>
      <c r="B61" s="27"/>
      <c r="C61" s="37"/>
      <c r="D61" s="28" t="s">
        <v>22</v>
      </c>
      <c r="E61" s="27" t="s">
        <v>16</v>
      </c>
      <c r="F61" s="7">
        <v>5</v>
      </c>
      <c r="G61" s="7"/>
      <c r="H61" s="43"/>
      <c r="I61" s="126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0">
        <v>0</v>
      </c>
      <c r="P61" s="121"/>
      <c r="Q61" s="107">
        <v>0</v>
      </c>
      <c r="R61" s="84">
        <f t="shared" si="1"/>
        <v>0</v>
      </c>
      <c r="S61" s="70">
        <f>SUM(R57:R61)</f>
        <v>91.4</v>
      </c>
    </row>
  </sheetData>
  <sheetProtection/>
  <autoFilter ref="A1:S6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S16384"/>
    </sheetView>
  </sheetViews>
  <sheetFormatPr defaultColWidth="9.140625" defaultRowHeight="15"/>
  <cols>
    <col min="1" max="1" width="3.7109375" style="1" customWidth="1"/>
    <col min="2" max="2" width="4.57421875" style="9" customWidth="1"/>
    <col min="3" max="3" width="10.7109375" style="2" customWidth="1"/>
    <col min="4" max="4" width="5.7109375" style="10" customWidth="1"/>
    <col min="5" max="5" width="2.7109375" style="2" customWidth="1"/>
    <col min="6" max="7" width="2.7109375" style="1" customWidth="1"/>
    <col min="8" max="8" width="24.8515625" style="1" customWidth="1"/>
    <col min="9" max="9" width="8.7109375" style="9" customWidth="1"/>
    <col min="10" max="14" width="4.7109375" style="9" customWidth="1"/>
    <col min="15" max="15" width="8.7109375" style="9" customWidth="1"/>
    <col min="16" max="17" width="4.7109375" style="9" customWidth="1"/>
    <col min="18" max="18" width="6.7109375" style="9" customWidth="1"/>
    <col min="19" max="19" width="8.7109375" style="9" customWidth="1"/>
    <col min="20" max="16384" width="9.140625" style="1" customWidth="1"/>
  </cols>
  <sheetData>
    <row r="1" spans="1:19" s="4" customFormat="1" ht="89.25" thickBot="1">
      <c r="A1" s="272" t="s">
        <v>0</v>
      </c>
      <c r="B1" s="40" t="s">
        <v>1</v>
      </c>
      <c r="C1" s="8" t="s">
        <v>6</v>
      </c>
      <c r="D1" s="38" t="s">
        <v>2</v>
      </c>
      <c r="E1" s="8" t="s">
        <v>3</v>
      </c>
      <c r="F1" s="8" t="s">
        <v>4</v>
      </c>
      <c r="G1" s="8" t="s">
        <v>154</v>
      </c>
      <c r="H1" s="39" t="s">
        <v>5</v>
      </c>
      <c r="I1" s="40" t="s">
        <v>7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80</v>
      </c>
      <c r="P1" s="40" t="s">
        <v>80</v>
      </c>
      <c r="Q1" s="40" t="s">
        <v>81</v>
      </c>
      <c r="R1" s="40" t="s">
        <v>12</v>
      </c>
      <c r="S1" s="44" t="s">
        <v>13</v>
      </c>
    </row>
    <row r="2" spans="1:19" ht="18.75">
      <c r="A2" s="193">
        <v>61</v>
      </c>
      <c r="B2" s="194" t="s">
        <v>276</v>
      </c>
      <c r="C2" s="195" t="s">
        <v>34</v>
      </c>
      <c r="D2" s="196" t="s">
        <v>15</v>
      </c>
      <c r="E2" s="194" t="s">
        <v>44</v>
      </c>
      <c r="F2" s="197">
        <v>1</v>
      </c>
      <c r="G2" s="197" t="s">
        <v>77</v>
      </c>
      <c r="H2" s="198" t="s">
        <v>53</v>
      </c>
      <c r="I2" s="199">
        <v>0.00027453703703703706</v>
      </c>
      <c r="J2" s="200">
        <v>15.3</v>
      </c>
      <c r="K2" s="201">
        <v>11.3</v>
      </c>
      <c r="L2" s="202">
        <v>17.3</v>
      </c>
      <c r="M2" s="203">
        <v>12.3</v>
      </c>
      <c r="N2" s="203">
        <v>11.3</v>
      </c>
      <c r="O2" s="204">
        <v>0</v>
      </c>
      <c r="P2" s="205"/>
      <c r="Q2" s="205">
        <v>1</v>
      </c>
      <c r="R2" s="206">
        <f>J2+K2+L2+M2+N2+P2+Q2</f>
        <v>68.5</v>
      </c>
      <c r="S2" s="86">
        <v>1</v>
      </c>
    </row>
    <row r="3" spans="1:19" ht="18.75">
      <c r="A3" s="207"/>
      <c r="B3" s="23"/>
      <c r="C3" s="36"/>
      <c r="D3" s="24" t="s">
        <v>15</v>
      </c>
      <c r="E3" s="23" t="s">
        <v>44</v>
      </c>
      <c r="F3" s="6">
        <v>2</v>
      </c>
      <c r="G3" s="6" t="s">
        <v>77</v>
      </c>
      <c r="H3" s="42" t="s">
        <v>352</v>
      </c>
      <c r="I3" s="125">
        <v>0.00017013888888888886</v>
      </c>
      <c r="J3" s="116">
        <v>15.3</v>
      </c>
      <c r="K3" s="140">
        <v>11.3</v>
      </c>
      <c r="L3" s="116">
        <v>17.3</v>
      </c>
      <c r="M3" s="130">
        <v>12.3</v>
      </c>
      <c r="N3" s="79">
        <v>11.3</v>
      </c>
      <c r="O3" s="25">
        <v>0</v>
      </c>
      <c r="P3" s="82"/>
      <c r="Q3" s="82">
        <v>1</v>
      </c>
      <c r="R3" s="208">
        <f>J3+K3+L3+M3+N3+P3+Q3</f>
        <v>68.5</v>
      </c>
      <c r="S3" s="192"/>
    </row>
    <row r="4" spans="1:19" ht="18.75">
      <c r="A4" s="207"/>
      <c r="B4" s="23"/>
      <c r="C4" s="36"/>
      <c r="D4" s="24" t="s">
        <v>15</v>
      </c>
      <c r="E4" s="23" t="s">
        <v>44</v>
      </c>
      <c r="F4" s="6">
        <v>3</v>
      </c>
      <c r="G4" s="6" t="s">
        <v>77</v>
      </c>
      <c r="H4" s="42" t="s">
        <v>61</v>
      </c>
      <c r="I4" s="125">
        <v>0.00018055555555555555</v>
      </c>
      <c r="J4" s="116">
        <v>15.3</v>
      </c>
      <c r="K4" s="140">
        <v>11.3</v>
      </c>
      <c r="L4" s="116">
        <v>17.3</v>
      </c>
      <c r="M4" s="130">
        <v>12.3</v>
      </c>
      <c r="N4" s="79">
        <v>11.3</v>
      </c>
      <c r="O4" s="25">
        <v>0</v>
      </c>
      <c r="P4" s="82"/>
      <c r="Q4" s="82">
        <v>1</v>
      </c>
      <c r="R4" s="208">
        <f>J4+K4+L4+M4+N4+P4+Q4</f>
        <v>68.5</v>
      </c>
      <c r="S4" s="192"/>
    </row>
    <row r="5" spans="1:19" ht="18.75">
      <c r="A5" s="207"/>
      <c r="B5" s="23"/>
      <c r="C5" s="36"/>
      <c r="D5" s="24" t="s">
        <v>15</v>
      </c>
      <c r="E5" s="23" t="s">
        <v>44</v>
      </c>
      <c r="F5" s="6">
        <v>4</v>
      </c>
      <c r="G5" s="34" t="s">
        <v>77</v>
      </c>
      <c r="H5" s="45" t="s">
        <v>353</v>
      </c>
      <c r="I5" s="191">
        <v>0</v>
      </c>
      <c r="J5" s="148">
        <v>6</v>
      </c>
      <c r="K5" s="145">
        <v>11.3</v>
      </c>
      <c r="L5" s="145">
        <v>14.7</v>
      </c>
      <c r="M5" s="143">
        <v>12.3</v>
      </c>
      <c r="N5" s="87">
        <v>11.3</v>
      </c>
      <c r="O5" s="35">
        <v>0</v>
      </c>
      <c r="P5" s="83"/>
      <c r="Q5" s="83">
        <v>0</v>
      </c>
      <c r="R5" s="209">
        <f>J5+K5+L5+M5+N5+P5+Q5</f>
        <v>55.599999999999994</v>
      </c>
      <c r="S5" s="215">
        <f>I3</f>
        <v>0.00017013888888888886</v>
      </c>
    </row>
    <row r="6" spans="1:19" ht="19.5" thickBot="1">
      <c r="A6" s="210"/>
      <c r="B6" s="178"/>
      <c r="C6" s="179"/>
      <c r="D6" s="180" t="s">
        <v>15</v>
      </c>
      <c r="E6" s="178" t="s">
        <v>44</v>
      </c>
      <c r="F6" s="211">
        <v>5</v>
      </c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190">
        <f>R2+R3+R4+R5</f>
        <v>261.1</v>
      </c>
    </row>
    <row r="7" spans="1:19" ht="18.75">
      <c r="A7" s="73">
        <v>3</v>
      </c>
      <c r="B7" s="23">
        <v>146</v>
      </c>
      <c r="C7" s="36" t="s">
        <v>90</v>
      </c>
      <c r="D7" s="24" t="s">
        <v>15</v>
      </c>
      <c r="E7" s="23" t="s">
        <v>44</v>
      </c>
      <c r="F7" s="31">
        <v>1</v>
      </c>
      <c r="G7" s="31" t="s">
        <v>77</v>
      </c>
      <c r="H7" s="105" t="s">
        <v>46</v>
      </c>
      <c r="I7" s="137">
        <v>0.00020659722222222225</v>
      </c>
      <c r="J7" s="119">
        <v>15.3</v>
      </c>
      <c r="K7" s="142">
        <v>11.3</v>
      </c>
      <c r="L7" s="119">
        <v>17.3</v>
      </c>
      <c r="M7" s="119">
        <v>9.7</v>
      </c>
      <c r="N7" s="119">
        <v>11</v>
      </c>
      <c r="O7" s="118">
        <v>0</v>
      </c>
      <c r="P7" s="119"/>
      <c r="Q7" s="123">
        <v>1</v>
      </c>
      <c r="R7" s="88">
        <f aca="true" t="shared" si="0" ref="R7:R43">J7+K7+L7+M7+N7+P7+Q7</f>
        <v>65.60000000000001</v>
      </c>
      <c r="S7" s="68">
        <v>2</v>
      </c>
    </row>
    <row r="8" spans="1:19" ht="18.75">
      <c r="A8" s="73"/>
      <c r="B8" s="23"/>
      <c r="C8" s="36"/>
      <c r="D8" s="24" t="s">
        <v>15</v>
      </c>
      <c r="E8" s="23" t="s">
        <v>44</v>
      </c>
      <c r="F8" s="6">
        <v>2</v>
      </c>
      <c r="G8" s="6" t="s">
        <v>77</v>
      </c>
      <c r="H8" s="99" t="s">
        <v>47</v>
      </c>
      <c r="I8" s="135">
        <v>0.0002069444444444444</v>
      </c>
      <c r="J8" s="116">
        <v>15.3</v>
      </c>
      <c r="K8" s="140">
        <v>11.3</v>
      </c>
      <c r="L8" s="116">
        <v>17.3</v>
      </c>
      <c r="M8" s="116">
        <v>10.3</v>
      </c>
      <c r="N8" s="116">
        <v>11</v>
      </c>
      <c r="O8" s="115">
        <v>0</v>
      </c>
      <c r="P8" s="116"/>
      <c r="Q8" s="106">
        <v>1</v>
      </c>
      <c r="R8" s="82">
        <f t="shared" si="0"/>
        <v>66.2</v>
      </c>
      <c r="S8" s="69"/>
    </row>
    <row r="9" spans="1:19" ht="18.75">
      <c r="A9" s="73"/>
      <c r="B9" s="23"/>
      <c r="C9" s="36"/>
      <c r="D9" s="24" t="s">
        <v>15</v>
      </c>
      <c r="E9" s="23" t="s">
        <v>44</v>
      </c>
      <c r="F9" s="6">
        <v>3</v>
      </c>
      <c r="G9" s="6" t="s">
        <v>77</v>
      </c>
      <c r="H9" s="99" t="s">
        <v>71</v>
      </c>
      <c r="I9" s="135">
        <v>0.0003541666666666667</v>
      </c>
      <c r="J9" s="116">
        <v>15.3</v>
      </c>
      <c r="K9" s="140">
        <v>11.3</v>
      </c>
      <c r="L9" s="116">
        <v>9.7</v>
      </c>
      <c r="M9" s="116">
        <v>6.7</v>
      </c>
      <c r="N9" s="116">
        <v>11</v>
      </c>
      <c r="O9" s="115">
        <v>0</v>
      </c>
      <c r="P9" s="116"/>
      <c r="Q9" s="106">
        <v>1</v>
      </c>
      <c r="R9" s="82">
        <f t="shared" si="0"/>
        <v>55</v>
      </c>
      <c r="S9" s="69"/>
    </row>
    <row r="10" spans="1:19" ht="18.75">
      <c r="A10" s="73"/>
      <c r="B10" s="23"/>
      <c r="C10" s="36"/>
      <c r="D10" s="24" t="s">
        <v>15</v>
      </c>
      <c r="E10" s="23" t="s">
        <v>44</v>
      </c>
      <c r="F10" s="6">
        <v>4</v>
      </c>
      <c r="G10" s="6" t="s">
        <v>77</v>
      </c>
      <c r="H10" s="99" t="s">
        <v>156</v>
      </c>
      <c r="I10" s="135">
        <v>0.000419212962962963</v>
      </c>
      <c r="J10" s="116">
        <v>15.3</v>
      </c>
      <c r="K10" s="116">
        <v>11.3</v>
      </c>
      <c r="L10" s="116">
        <v>0</v>
      </c>
      <c r="M10" s="116">
        <v>5.7</v>
      </c>
      <c r="N10" s="116">
        <v>11</v>
      </c>
      <c r="O10" s="115">
        <v>0</v>
      </c>
      <c r="P10" s="116"/>
      <c r="Q10" s="106">
        <v>1</v>
      </c>
      <c r="R10" s="83">
        <f t="shared" si="0"/>
        <v>44.300000000000004</v>
      </c>
      <c r="S10" s="162">
        <f>I7</f>
        <v>0.00020659722222222225</v>
      </c>
    </row>
    <row r="11" spans="1:19" ht="19.5" thickBot="1">
      <c r="A11" s="74"/>
      <c r="B11" s="27"/>
      <c r="C11" s="37"/>
      <c r="D11" s="28" t="s">
        <v>15</v>
      </c>
      <c r="E11" s="27" t="s">
        <v>44</v>
      </c>
      <c r="F11" s="7">
        <v>5</v>
      </c>
      <c r="G11" s="7" t="s">
        <v>76</v>
      </c>
      <c r="H11" s="100" t="s">
        <v>91</v>
      </c>
      <c r="I11" s="120">
        <v>0</v>
      </c>
      <c r="J11" s="147">
        <v>5.7</v>
      </c>
      <c r="K11" s="147">
        <v>7</v>
      </c>
      <c r="L11" s="121">
        <v>9</v>
      </c>
      <c r="M11" s="121">
        <v>2.7</v>
      </c>
      <c r="N11" s="121">
        <v>4</v>
      </c>
      <c r="O11" s="120">
        <v>0</v>
      </c>
      <c r="P11" s="121"/>
      <c r="Q11" s="107">
        <v>1</v>
      </c>
      <c r="R11" s="84">
        <f t="shared" si="0"/>
        <v>29.4</v>
      </c>
      <c r="S11" s="70">
        <f>SUM(R7:R11)</f>
        <v>260.5</v>
      </c>
    </row>
    <row r="12" spans="1:19" ht="18.75">
      <c r="A12" s="75">
        <v>42</v>
      </c>
      <c r="B12" s="17" t="s">
        <v>276</v>
      </c>
      <c r="C12" s="16" t="s">
        <v>274</v>
      </c>
      <c r="D12" s="18" t="s">
        <v>15</v>
      </c>
      <c r="E12" s="17" t="s">
        <v>44</v>
      </c>
      <c r="F12" s="5">
        <v>1</v>
      </c>
      <c r="G12" s="5" t="s">
        <v>77</v>
      </c>
      <c r="H12" s="41" t="s">
        <v>70</v>
      </c>
      <c r="I12" s="127">
        <v>0.00024687499999999997</v>
      </c>
      <c r="J12" s="116">
        <v>15.3</v>
      </c>
      <c r="K12" s="139">
        <v>11.3</v>
      </c>
      <c r="L12" s="114">
        <v>17.3</v>
      </c>
      <c r="M12" s="114">
        <v>9.3</v>
      </c>
      <c r="N12" s="78">
        <v>11.3</v>
      </c>
      <c r="O12" s="19">
        <v>0</v>
      </c>
      <c r="P12" s="78"/>
      <c r="Q12" s="78">
        <v>1</v>
      </c>
      <c r="R12" s="78">
        <f t="shared" si="0"/>
        <v>65.5</v>
      </c>
      <c r="S12" s="68">
        <v>3</v>
      </c>
    </row>
    <row r="13" spans="1:19" ht="18.75">
      <c r="A13" s="73"/>
      <c r="B13" s="23"/>
      <c r="C13" s="36"/>
      <c r="D13" s="24" t="s">
        <v>15</v>
      </c>
      <c r="E13" s="23" t="s">
        <v>44</v>
      </c>
      <c r="F13" s="6">
        <v>2</v>
      </c>
      <c r="G13" s="6" t="s">
        <v>77</v>
      </c>
      <c r="H13" s="42" t="s">
        <v>68</v>
      </c>
      <c r="I13" s="125">
        <v>0.0003751157407407407</v>
      </c>
      <c r="J13" s="116">
        <v>15.3</v>
      </c>
      <c r="K13" s="140">
        <v>11.3</v>
      </c>
      <c r="L13" s="116">
        <v>13</v>
      </c>
      <c r="M13" s="116">
        <v>9.3</v>
      </c>
      <c r="N13" s="116">
        <v>7</v>
      </c>
      <c r="O13" s="98">
        <v>0</v>
      </c>
      <c r="P13" s="82"/>
      <c r="Q13" s="82">
        <v>1</v>
      </c>
      <c r="R13" s="82">
        <f t="shared" si="0"/>
        <v>56.900000000000006</v>
      </c>
      <c r="S13" s="69"/>
    </row>
    <row r="14" spans="1:19" ht="18.75">
      <c r="A14" s="73"/>
      <c r="B14" s="23"/>
      <c r="C14" s="36"/>
      <c r="D14" s="24" t="s">
        <v>15</v>
      </c>
      <c r="E14" s="23" t="s">
        <v>44</v>
      </c>
      <c r="F14" s="6">
        <v>3</v>
      </c>
      <c r="G14" s="6" t="s">
        <v>77</v>
      </c>
      <c r="H14" s="45" t="s">
        <v>67</v>
      </c>
      <c r="I14" s="125">
        <v>0.0004800925925925925</v>
      </c>
      <c r="J14" s="116">
        <v>15.3</v>
      </c>
      <c r="K14" s="140">
        <v>7.7</v>
      </c>
      <c r="L14" s="116">
        <v>13</v>
      </c>
      <c r="M14" s="116">
        <v>5.3</v>
      </c>
      <c r="N14" s="116">
        <v>11.3</v>
      </c>
      <c r="O14" s="98">
        <v>0</v>
      </c>
      <c r="P14" s="82"/>
      <c r="Q14" s="82">
        <v>1</v>
      </c>
      <c r="R14" s="82">
        <f t="shared" si="0"/>
        <v>53.599999999999994</v>
      </c>
      <c r="S14" s="69"/>
    </row>
    <row r="15" spans="1:19" ht="18.75">
      <c r="A15" s="73"/>
      <c r="B15" s="23"/>
      <c r="D15" s="24" t="s">
        <v>15</v>
      </c>
      <c r="E15" s="23" t="s">
        <v>44</v>
      </c>
      <c r="F15" s="6">
        <v>4</v>
      </c>
      <c r="G15" s="97" t="s">
        <v>76</v>
      </c>
      <c r="H15" s="48" t="s">
        <v>69</v>
      </c>
      <c r="I15" s="131">
        <v>0</v>
      </c>
      <c r="J15" s="146">
        <v>6.3</v>
      </c>
      <c r="K15" s="116">
        <v>11.3</v>
      </c>
      <c r="L15" s="116">
        <v>0</v>
      </c>
      <c r="M15" s="116">
        <v>0</v>
      </c>
      <c r="N15" s="116">
        <v>8</v>
      </c>
      <c r="O15" s="98">
        <v>0</v>
      </c>
      <c r="P15" s="82"/>
      <c r="Q15" s="82">
        <v>0</v>
      </c>
      <c r="R15" s="83">
        <f t="shared" si="0"/>
        <v>25.6</v>
      </c>
      <c r="S15" s="162">
        <f>I12</f>
        <v>0.00024687499999999997</v>
      </c>
    </row>
    <row r="16" spans="1:19" ht="19.5" thickBot="1">
      <c r="A16" s="74"/>
      <c r="B16" s="27"/>
      <c r="C16" s="37"/>
      <c r="D16" s="28" t="s">
        <v>15</v>
      </c>
      <c r="E16" s="27" t="s">
        <v>44</v>
      </c>
      <c r="F16" s="7">
        <v>5</v>
      </c>
      <c r="G16" s="7" t="s">
        <v>77</v>
      </c>
      <c r="H16" s="46" t="s">
        <v>275</v>
      </c>
      <c r="I16" s="126">
        <v>0.0004496527777777778</v>
      </c>
      <c r="J16" s="121">
        <v>15.3</v>
      </c>
      <c r="K16" s="144">
        <v>11.3</v>
      </c>
      <c r="L16" s="128">
        <v>15</v>
      </c>
      <c r="M16" s="128">
        <v>5.7</v>
      </c>
      <c r="N16" s="81">
        <v>0</v>
      </c>
      <c r="O16" s="29">
        <v>0</v>
      </c>
      <c r="P16" s="81"/>
      <c r="Q16" s="81">
        <v>1</v>
      </c>
      <c r="R16" s="84">
        <f t="shared" si="0"/>
        <v>48.300000000000004</v>
      </c>
      <c r="S16" s="70">
        <f>SUM(R12:R16)</f>
        <v>249.9</v>
      </c>
    </row>
    <row r="17" spans="1:19" ht="18.75">
      <c r="A17" s="75">
        <v>57</v>
      </c>
      <c r="B17" s="17">
        <v>186</v>
      </c>
      <c r="C17" s="16" t="s">
        <v>332</v>
      </c>
      <c r="D17" s="18" t="s">
        <v>15</v>
      </c>
      <c r="E17" s="17" t="s">
        <v>44</v>
      </c>
      <c r="F17" s="5">
        <v>1</v>
      </c>
      <c r="G17" s="5" t="s">
        <v>77</v>
      </c>
      <c r="H17" s="41" t="s">
        <v>333</v>
      </c>
      <c r="I17" s="134">
        <v>0.00018518518518518518</v>
      </c>
      <c r="J17" s="116">
        <v>15.3</v>
      </c>
      <c r="K17" s="139">
        <v>11.3</v>
      </c>
      <c r="L17" s="114">
        <v>0</v>
      </c>
      <c r="M17" s="87">
        <v>12.3</v>
      </c>
      <c r="N17" s="78">
        <v>0</v>
      </c>
      <c r="O17" s="19">
        <v>0</v>
      </c>
      <c r="P17" s="78"/>
      <c r="Q17" s="78">
        <v>1</v>
      </c>
      <c r="R17" s="21">
        <f t="shared" si="0"/>
        <v>39.900000000000006</v>
      </c>
      <c r="S17" s="68">
        <v>4</v>
      </c>
    </row>
    <row r="18" spans="1:19" ht="18.75">
      <c r="A18" s="73"/>
      <c r="B18" s="23"/>
      <c r="C18" s="36"/>
      <c r="D18" s="24" t="s">
        <v>15</v>
      </c>
      <c r="E18" s="23" t="s">
        <v>44</v>
      </c>
      <c r="F18" s="6">
        <v>2</v>
      </c>
      <c r="G18" s="6" t="s">
        <v>77</v>
      </c>
      <c r="H18" s="99" t="s">
        <v>334</v>
      </c>
      <c r="I18" s="115">
        <v>0</v>
      </c>
      <c r="J18" s="148">
        <v>0</v>
      </c>
      <c r="K18" s="116">
        <v>9</v>
      </c>
      <c r="L18" s="116">
        <v>13</v>
      </c>
      <c r="M18" s="116">
        <v>0</v>
      </c>
      <c r="N18" s="116">
        <v>0</v>
      </c>
      <c r="O18" s="98">
        <v>0</v>
      </c>
      <c r="P18" s="82"/>
      <c r="Q18" s="82">
        <v>0</v>
      </c>
      <c r="R18" s="67">
        <f t="shared" si="0"/>
        <v>22</v>
      </c>
      <c r="S18" s="69"/>
    </row>
    <row r="19" spans="1:19" ht="18.75">
      <c r="A19" s="73"/>
      <c r="B19" s="23"/>
      <c r="C19" s="36"/>
      <c r="D19" s="24" t="s">
        <v>15</v>
      </c>
      <c r="E19" s="23" t="s">
        <v>44</v>
      </c>
      <c r="F19" s="6">
        <v>3</v>
      </c>
      <c r="G19" s="6" t="s">
        <v>76</v>
      </c>
      <c r="H19" s="99" t="s">
        <v>335</v>
      </c>
      <c r="I19" s="135">
        <v>0.00013993055555555555</v>
      </c>
      <c r="J19" s="116">
        <v>15.3</v>
      </c>
      <c r="K19" s="140">
        <v>11.3</v>
      </c>
      <c r="L19" s="116">
        <v>17.3</v>
      </c>
      <c r="M19" s="116">
        <v>12.3</v>
      </c>
      <c r="N19" s="116">
        <v>11.3</v>
      </c>
      <c r="O19" s="98">
        <v>0</v>
      </c>
      <c r="P19" s="82"/>
      <c r="Q19" s="82">
        <v>1</v>
      </c>
      <c r="R19" s="67">
        <f t="shared" si="0"/>
        <v>68.5</v>
      </c>
      <c r="S19" s="69"/>
    </row>
    <row r="20" spans="1:19" ht="18.75">
      <c r="A20" s="73"/>
      <c r="B20" s="23"/>
      <c r="C20" s="36"/>
      <c r="D20" s="24" t="s">
        <v>15</v>
      </c>
      <c r="E20" s="23" t="s">
        <v>44</v>
      </c>
      <c r="F20" s="6">
        <v>4</v>
      </c>
      <c r="G20" s="6" t="s">
        <v>77</v>
      </c>
      <c r="H20" s="99" t="s">
        <v>336</v>
      </c>
      <c r="I20" s="115">
        <v>0</v>
      </c>
      <c r="J20" s="148">
        <v>5</v>
      </c>
      <c r="K20" s="116">
        <v>11.3</v>
      </c>
      <c r="L20" s="116">
        <v>14</v>
      </c>
      <c r="M20" s="116">
        <v>0</v>
      </c>
      <c r="N20" s="116">
        <v>11.3</v>
      </c>
      <c r="O20" s="98">
        <v>0</v>
      </c>
      <c r="P20" s="82"/>
      <c r="Q20" s="82">
        <v>0</v>
      </c>
      <c r="R20" s="71">
        <f t="shared" si="0"/>
        <v>41.6</v>
      </c>
      <c r="S20" s="162">
        <f>I21</f>
        <v>0.0001111111111111111</v>
      </c>
    </row>
    <row r="21" spans="1:19" ht="19.5" thickBot="1">
      <c r="A21" s="74"/>
      <c r="B21" s="27"/>
      <c r="C21" s="37"/>
      <c r="D21" s="28" t="s">
        <v>15</v>
      </c>
      <c r="E21" s="27" t="s">
        <v>44</v>
      </c>
      <c r="F21" s="7">
        <v>5</v>
      </c>
      <c r="G21" s="7" t="s">
        <v>77</v>
      </c>
      <c r="H21" s="43" t="s">
        <v>337</v>
      </c>
      <c r="I21" s="138">
        <v>0.0001111111111111111</v>
      </c>
      <c r="J21" s="121">
        <v>15.3</v>
      </c>
      <c r="K21" s="144">
        <v>11.3</v>
      </c>
      <c r="L21" s="89">
        <v>17.3</v>
      </c>
      <c r="M21" s="93">
        <v>12.3</v>
      </c>
      <c r="N21" s="93">
        <v>11.3</v>
      </c>
      <c r="O21" s="29">
        <v>0</v>
      </c>
      <c r="P21" s="81"/>
      <c r="Q21" s="81">
        <v>1</v>
      </c>
      <c r="R21" s="72">
        <f t="shared" si="0"/>
        <v>68.5</v>
      </c>
      <c r="S21" s="70">
        <f>SUM(R17:R21)</f>
        <v>240.5</v>
      </c>
    </row>
    <row r="22" spans="1:19" ht="18.75">
      <c r="A22" s="75">
        <v>59</v>
      </c>
      <c r="B22" s="17">
        <v>139</v>
      </c>
      <c r="C22" s="16" t="s">
        <v>43</v>
      </c>
      <c r="D22" s="18" t="s">
        <v>15</v>
      </c>
      <c r="E22" s="17" t="s">
        <v>44</v>
      </c>
      <c r="F22" s="5">
        <v>1</v>
      </c>
      <c r="G22" s="5" t="s">
        <v>77</v>
      </c>
      <c r="H22" s="41" t="s">
        <v>48</v>
      </c>
      <c r="I22" s="127">
        <v>0.00015729166666666666</v>
      </c>
      <c r="J22" s="116">
        <v>15.3</v>
      </c>
      <c r="K22" s="139">
        <v>11.3</v>
      </c>
      <c r="L22" s="114">
        <v>17.3</v>
      </c>
      <c r="M22" s="87">
        <v>12.3</v>
      </c>
      <c r="N22" s="79">
        <v>11.3</v>
      </c>
      <c r="O22" s="19">
        <v>0</v>
      </c>
      <c r="P22" s="78"/>
      <c r="Q22" s="78">
        <v>1</v>
      </c>
      <c r="R22" s="21">
        <f t="shared" si="0"/>
        <v>68.5</v>
      </c>
      <c r="S22" s="68">
        <v>5</v>
      </c>
    </row>
    <row r="23" spans="1:19" ht="18.75">
      <c r="A23" s="73"/>
      <c r="B23" s="23"/>
      <c r="C23" s="36"/>
      <c r="D23" s="24" t="s">
        <v>15</v>
      </c>
      <c r="E23" s="23" t="s">
        <v>44</v>
      </c>
      <c r="F23" s="6">
        <v>2</v>
      </c>
      <c r="G23" s="6" t="s">
        <v>77</v>
      </c>
      <c r="H23" s="42" t="s">
        <v>341</v>
      </c>
      <c r="I23" s="125">
        <v>0.0002005787037037037</v>
      </c>
      <c r="J23" s="116">
        <v>15.3</v>
      </c>
      <c r="K23" s="140">
        <v>11.3</v>
      </c>
      <c r="L23" s="116">
        <v>17.3</v>
      </c>
      <c r="M23" s="116">
        <v>6.7</v>
      </c>
      <c r="N23" s="130">
        <v>7.3</v>
      </c>
      <c r="O23" s="25">
        <v>0</v>
      </c>
      <c r="P23" s="82"/>
      <c r="Q23" s="82">
        <v>1</v>
      </c>
      <c r="R23" s="67">
        <f t="shared" si="0"/>
        <v>58.900000000000006</v>
      </c>
      <c r="S23" s="69"/>
    </row>
    <row r="24" spans="1:19" ht="18.75">
      <c r="A24" s="73"/>
      <c r="B24" s="23"/>
      <c r="C24" s="36"/>
      <c r="D24" s="24" t="s">
        <v>15</v>
      </c>
      <c r="E24" s="23" t="s">
        <v>44</v>
      </c>
      <c r="F24" s="6">
        <v>3</v>
      </c>
      <c r="G24" s="6" t="s">
        <v>76</v>
      </c>
      <c r="H24" s="42" t="s">
        <v>342</v>
      </c>
      <c r="I24" s="125">
        <v>0</v>
      </c>
      <c r="J24" s="148">
        <v>3</v>
      </c>
      <c r="K24" s="145">
        <v>6.3</v>
      </c>
      <c r="L24" s="145">
        <v>12</v>
      </c>
      <c r="M24" s="145">
        <v>3.7</v>
      </c>
      <c r="N24" s="143">
        <v>0</v>
      </c>
      <c r="O24" s="25">
        <v>0</v>
      </c>
      <c r="P24" s="82"/>
      <c r="Q24" s="82">
        <v>1</v>
      </c>
      <c r="R24" s="67">
        <f t="shared" si="0"/>
        <v>26</v>
      </c>
      <c r="S24" s="69"/>
    </row>
    <row r="25" spans="1:19" ht="18.75">
      <c r="A25" s="73"/>
      <c r="B25" s="23"/>
      <c r="C25" s="36"/>
      <c r="D25" s="24" t="s">
        <v>15</v>
      </c>
      <c r="E25" s="23" t="s">
        <v>44</v>
      </c>
      <c r="F25" s="6">
        <v>4</v>
      </c>
      <c r="G25" s="6" t="s">
        <v>77</v>
      </c>
      <c r="H25" s="42" t="s">
        <v>344</v>
      </c>
      <c r="I25" s="125">
        <v>0.00012268518518518517</v>
      </c>
      <c r="J25" s="116">
        <v>15.3</v>
      </c>
      <c r="K25" s="116">
        <v>11.3</v>
      </c>
      <c r="L25" s="116">
        <v>17.3</v>
      </c>
      <c r="M25" s="116">
        <v>12.3</v>
      </c>
      <c r="N25" s="116">
        <v>11.3</v>
      </c>
      <c r="O25" s="98">
        <v>0</v>
      </c>
      <c r="P25" s="82"/>
      <c r="Q25" s="82">
        <v>1</v>
      </c>
      <c r="R25" s="71">
        <f t="shared" si="0"/>
        <v>68.5</v>
      </c>
      <c r="S25" s="162">
        <f>I25</f>
        <v>0.00012268518518518517</v>
      </c>
    </row>
    <row r="26" spans="1:19" ht="19.5" thickBot="1">
      <c r="A26" s="74"/>
      <c r="B26" s="27"/>
      <c r="C26" s="37"/>
      <c r="D26" s="28" t="s">
        <v>15</v>
      </c>
      <c r="E26" s="27" t="s">
        <v>44</v>
      </c>
      <c r="F26" s="7">
        <v>5</v>
      </c>
      <c r="G26" s="7" t="s">
        <v>76</v>
      </c>
      <c r="H26" s="43" t="s">
        <v>343</v>
      </c>
      <c r="I26" s="29">
        <v>0</v>
      </c>
      <c r="J26" s="37">
        <v>0</v>
      </c>
      <c r="K26" s="128">
        <v>7</v>
      </c>
      <c r="L26" s="128">
        <v>0</v>
      </c>
      <c r="M26" s="128">
        <v>0</v>
      </c>
      <c r="N26" s="81">
        <v>9.3</v>
      </c>
      <c r="O26" s="29">
        <v>0</v>
      </c>
      <c r="P26" s="81"/>
      <c r="Q26" s="81">
        <v>0</v>
      </c>
      <c r="R26" s="72">
        <f t="shared" si="0"/>
        <v>16.3</v>
      </c>
      <c r="S26" s="70">
        <f>SUM(R22:R26)</f>
        <v>238.20000000000002</v>
      </c>
    </row>
    <row r="27" spans="1:19" ht="18.75">
      <c r="A27" s="75">
        <v>56</v>
      </c>
      <c r="B27" s="17" t="s">
        <v>276</v>
      </c>
      <c r="C27" s="16" t="s">
        <v>43</v>
      </c>
      <c r="D27" s="18" t="s">
        <v>15</v>
      </c>
      <c r="E27" s="17" t="s">
        <v>44</v>
      </c>
      <c r="F27" s="5">
        <v>1</v>
      </c>
      <c r="G27" s="5" t="s">
        <v>77</v>
      </c>
      <c r="H27" s="41" t="s">
        <v>330</v>
      </c>
      <c r="I27" s="127">
        <v>0.0004537037037037038</v>
      </c>
      <c r="J27" s="116">
        <v>15.3</v>
      </c>
      <c r="K27" s="139">
        <v>11.3</v>
      </c>
      <c r="L27" s="114">
        <v>10</v>
      </c>
      <c r="M27" s="77">
        <v>8.3</v>
      </c>
      <c r="N27" s="79">
        <v>11.3</v>
      </c>
      <c r="O27" s="19">
        <v>0</v>
      </c>
      <c r="P27" s="78"/>
      <c r="Q27" s="78">
        <v>1</v>
      </c>
      <c r="R27" s="21">
        <f t="shared" si="0"/>
        <v>57.2</v>
      </c>
      <c r="S27" s="68">
        <v>6</v>
      </c>
    </row>
    <row r="28" spans="1:19" ht="18.75">
      <c r="A28" s="73"/>
      <c r="B28" s="23"/>
      <c r="C28" s="36"/>
      <c r="D28" s="24" t="s">
        <v>15</v>
      </c>
      <c r="E28" s="23" t="s">
        <v>44</v>
      </c>
      <c r="F28" s="6">
        <v>2</v>
      </c>
      <c r="G28" s="6" t="s">
        <v>76</v>
      </c>
      <c r="H28" s="42" t="s">
        <v>49</v>
      </c>
      <c r="I28" s="125">
        <v>0</v>
      </c>
      <c r="J28" s="148">
        <v>5</v>
      </c>
      <c r="K28" s="145">
        <v>7.7</v>
      </c>
      <c r="L28" s="145">
        <v>12.3</v>
      </c>
      <c r="M28" s="143">
        <v>5.3</v>
      </c>
      <c r="N28" s="87">
        <v>7</v>
      </c>
      <c r="O28" s="25">
        <v>0</v>
      </c>
      <c r="P28" s="82"/>
      <c r="Q28" s="82">
        <v>1</v>
      </c>
      <c r="R28" s="67">
        <f t="shared" si="0"/>
        <v>38.3</v>
      </c>
      <c r="S28" s="69"/>
    </row>
    <row r="29" spans="1:19" ht="18.75">
      <c r="A29" s="73"/>
      <c r="B29" s="23"/>
      <c r="C29" s="36"/>
      <c r="D29" s="24" t="s">
        <v>15</v>
      </c>
      <c r="E29" s="23" t="s">
        <v>44</v>
      </c>
      <c r="F29" s="6">
        <v>3</v>
      </c>
      <c r="G29" s="6" t="s">
        <v>77</v>
      </c>
      <c r="H29" s="42" t="s">
        <v>75</v>
      </c>
      <c r="I29" s="125">
        <v>0.000315625</v>
      </c>
      <c r="J29" s="116">
        <v>15.3</v>
      </c>
      <c r="K29" s="116">
        <v>11.3</v>
      </c>
      <c r="L29" s="116">
        <v>17.3</v>
      </c>
      <c r="M29" s="116">
        <v>12.3</v>
      </c>
      <c r="N29" s="116">
        <v>11.3</v>
      </c>
      <c r="O29" s="98">
        <v>0</v>
      </c>
      <c r="P29" s="82"/>
      <c r="Q29" s="82">
        <v>1</v>
      </c>
      <c r="R29" s="67">
        <f t="shared" si="0"/>
        <v>68.5</v>
      </c>
      <c r="S29" s="69"/>
    </row>
    <row r="30" spans="1:19" ht="18.75">
      <c r="A30" s="73"/>
      <c r="B30" s="23"/>
      <c r="C30" s="36"/>
      <c r="D30" s="24" t="s">
        <v>15</v>
      </c>
      <c r="E30" s="23" t="s">
        <v>44</v>
      </c>
      <c r="F30" s="6">
        <v>4</v>
      </c>
      <c r="G30" s="6" t="s">
        <v>77</v>
      </c>
      <c r="H30" s="42" t="s">
        <v>73</v>
      </c>
      <c r="I30" s="25">
        <v>0</v>
      </c>
      <c r="J30" s="30">
        <v>5</v>
      </c>
      <c r="K30" s="89">
        <v>8</v>
      </c>
      <c r="L30" s="89">
        <v>13</v>
      </c>
      <c r="M30" s="89">
        <v>5.7</v>
      </c>
      <c r="N30" s="89">
        <v>11.3</v>
      </c>
      <c r="O30" s="25">
        <v>0</v>
      </c>
      <c r="P30" s="82"/>
      <c r="Q30" s="82">
        <v>1</v>
      </c>
      <c r="R30" s="71">
        <f t="shared" si="0"/>
        <v>44</v>
      </c>
      <c r="S30" s="162">
        <f>I29</f>
        <v>0.000315625</v>
      </c>
    </row>
    <row r="31" spans="1:19" ht="19.5" thickBot="1">
      <c r="A31" s="74"/>
      <c r="B31" s="27"/>
      <c r="C31" s="37"/>
      <c r="D31" s="28" t="s">
        <v>15</v>
      </c>
      <c r="E31" s="27" t="s">
        <v>44</v>
      </c>
      <c r="F31" s="7">
        <v>5</v>
      </c>
      <c r="G31" s="7" t="s">
        <v>76</v>
      </c>
      <c r="H31" s="43" t="s">
        <v>331</v>
      </c>
      <c r="I31" s="29">
        <v>0</v>
      </c>
      <c r="J31" s="26">
        <v>5</v>
      </c>
      <c r="K31" s="80">
        <v>3</v>
      </c>
      <c r="L31" s="80">
        <v>6</v>
      </c>
      <c r="M31" s="80">
        <v>2.3</v>
      </c>
      <c r="N31" s="81">
        <v>3.7</v>
      </c>
      <c r="O31" s="29">
        <v>0</v>
      </c>
      <c r="P31" s="81"/>
      <c r="Q31" s="81">
        <v>1</v>
      </c>
      <c r="R31" s="72">
        <f t="shared" si="0"/>
        <v>21</v>
      </c>
      <c r="S31" s="70">
        <f>SUM(R27:R31)</f>
        <v>229</v>
      </c>
    </row>
    <row r="32" spans="1:19" ht="18.75">
      <c r="A32" s="75">
        <v>9</v>
      </c>
      <c r="B32" s="17">
        <v>162</v>
      </c>
      <c r="C32" s="16" t="s">
        <v>92</v>
      </c>
      <c r="D32" s="18" t="s">
        <v>15</v>
      </c>
      <c r="E32" s="17" t="s">
        <v>44</v>
      </c>
      <c r="F32" s="5">
        <v>1</v>
      </c>
      <c r="G32" s="5" t="s">
        <v>76</v>
      </c>
      <c r="H32" s="41" t="s">
        <v>62</v>
      </c>
      <c r="I32" s="127">
        <v>0.0006828703703703703</v>
      </c>
      <c r="J32" s="116">
        <v>15.3</v>
      </c>
      <c r="K32" s="143">
        <v>7.3</v>
      </c>
      <c r="L32" s="114">
        <v>17.3</v>
      </c>
      <c r="M32" s="114">
        <v>0</v>
      </c>
      <c r="N32" s="78">
        <v>11</v>
      </c>
      <c r="O32" s="113">
        <v>0</v>
      </c>
      <c r="P32" s="78"/>
      <c r="Q32" s="78">
        <v>1</v>
      </c>
      <c r="R32" s="78">
        <f t="shared" si="0"/>
        <v>51.900000000000006</v>
      </c>
      <c r="S32" s="68">
        <v>7</v>
      </c>
    </row>
    <row r="33" spans="1:19" ht="18.75">
      <c r="A33" s="73"/>
      <c r="B33" s="23"/>
      <c r="C33" s="36"/>
      <c r="D33" s="24" t="s">
        <v>15</v>
      </c>
      <c r="E33" s="23" t="s">
        <v>44</v>
      </c>
      <c r="F33" s="6">
        <v>2</v>
      </c>
      <c r="G33" s="6" t="s">
        <v>76</v>
      </c>
      <c r="H33" s="42" t="s">
        <v>113</v>
      </c>
      <c r="I33" s="125">
        <v>0</v>
      </c>
      <c r="J33" s="146">
        <v>0</v>
      </c>
      <c r="K33" s="116">
        <v>11.3</v>
      </c>
      <c r="L33" s="116">
        <v>10.3</v>
      </c>
      <c r="M33" s="116">
        <v>5.7</v>
      </c>
      <c r="N33" s="116">
        <v>7.7</v>
      </c>
      <c r="O33" s="115">
        <v>0</v>
      </c>
      <c r="P33" s="116"/>
      <c r="Q33" s="106">
        <v>1</v>
      </c>
      <c r="R33" s="82">
        <f t="shared" si="0"/>
        <v>36</v>
      </c>
      <c r="S33" s="69"/>
    </row>
    <row r="34" spans="1:19" ht="18.75">
      <c r="A34" s="73"/>
      <c r="B34" s="23"/>
      <c r="C34" s="36"/>
      <c r="D34" s="24" t="s">
        <v>15</v>
      </c>
      <c r="E34" s="23" t="s">
        <v>44</v>
      </c>
      <c r="F34" s="6">
        <v>3</v>
      </c>
      <c r="G34" s="6" t="s">
        <v>76</v>
      </c>
      <c r="H34" s="42" t="s">
        <v>63</v>
      </c>
      <c r="I34" s="125">
        <v>0.0004317129629629629</v>
      </c>
      <c r="J34" s="116">
        <v>15.3</v>
      </c>
      <c r="K34" s="116">
        <v>11.3</v>
      </c>
      <c r="L34" s="116">
        <v>12.7</v>
      </c>
      <c r="M34" s="116">
        <v>5</v>
      </c>
      <c r="N34" s="116">
        <v>7.7</v>
      </c>
      <c r="O34" s="115">
        <v>0</v>
      </c>
      <c r="P34" s="116"/>
      <c r="Q34" s="106">
        <v>1</v>
      </c>
      <c r="R34" s="82">
        <f t="shared" si="0"/>
        <v>53</v>
      </c>
      <c r="S34" s="69"/>
    </row>
    <row r="35" spans="1:19" ht="18.75">
      <c r="A35" s="73"/>
      <c r="B35" s="23"/>
      <c r="C35" s="36"/>
      <c r="D35" s="24" t="s">
        <v>15</v>
      </c>
      <c r="E35" s="23" t="s">
        <v>44</v>
      </c>
      <c r="F35" s="6">
        <v>4</v>
      </c>
      <c r="G35" s="6" t="s">
        <v>77</v>
      </c>
      <c r="H35" s="42" t="s">
        <v>114</v>
      </c>
      <c r="I35" s="125">
        <v>0.0005503472222222221</v>
      </c>
      <c r="J35" s="116">
        <v>15.3</v>
      </c>
      <c r="K35" s="116">
        <v>11.3</v>
      </c>
      <c r="L35" s="116">
        <v>17.3</v>
      </c>
      <c r="M35" s="116">
        <v>8</v>
      </c>
      <c r="N35" s="116">
        <v>11</v>
      </c>
      <c r="O35" s="115">
        <v>0</v>
      </c>
      <c r="P35" s="116"/>
      <c r="Q35" s="106">
        <v>1</v>
      </c>
      <c r="R35" s="83">
        <f t="shared" si="0"/>
        <v>63.900000000000006</v>
      </c>
      <c r="S35" s="162">
        <f>I34</f>
        <v>0.0004317129629629629</v>
      </c>
    </row>
    <row r="36" spans="1:19" ht="19.5" thickBot="1">
      <c r="A36" s="74"/>
      <c r="B36" s="27"/>
      <c r="C36" s="37"/>
      <c r="D36" s="28" t="s">
        <v>15</v>
      </c>
      <c r="E36" s="27" t="s">
        <v>44</v>
      </c>
      <c r="F36" s="7">
        <v>5</v>
      </c>
      <c r="G36" s="7" t="s">
        <v>77</v>
      </c>
      <c r="H36" s="43" t="s">
        <v>115</v>
      </c>
      <c r="I36" s="126">
        <v>0</v>
      </c>
      <c r="J36" s="121">
        <v>4</v>
      </c>
      <c r="K36" s="147">
        <v>0</v>
      </c>
      <c r="L36" s="147">
        <v>0</v>
      </c>
      <c r="M36" s="147">
        <v>0</v>
      </c>
      <c r="N36" s="147">
        <v>0</v>
      </c>
      <c r="O36" s="149">
        <v>0</v>
      </c>
      <c r="P36" s="147"/>
      <c r="Q36" s="107">
        <v>0</v>
      </c>
      <c r="R36" s="84">
        <f t="shared" si="0"/>
        <v>4</v>
      </c>
      <c r="S36" s="70">
        <f>SUM(R32:R36)</f>
        <v>208.8</v>
      </c>
    </row>
    <row r="37" spans="1:19" ht="18.75">
      <c r="A37" s="75">
        <v>48</v>
      </c>
      <c r="B37" s="17">
        <v>535</v>
      </c>
      <c r="C37" s="16" t="s">
        <v>308</v>
      </c>
      <c r="D37" s="18" t="s">
        <v>15</v>
      </c>
      <c r="E37" s="17" t="s">
        <v>44</v>
      </c>
      <c r="F37" s="5">
        <v>1</v>
      </c>
      <c r="G37" s="5" t="s">
        <v>76</v>
      </c>
      <c r="H37" s="41" t="s">
        <v>303</v>
      </c>
      <c r="I37" s="19">
        <v>0</v>
      </c>
      <c r="J37" s="77">
        <v>6</v>
      </c>
      <c r="K37" s="77">
        <v>11.3</v>
      </c>
      <c r="L37" s="77">
        <v>13</v>
      </c>
      <c r="M37" s="77">
        <v>0</v>
      </c>
      <c r="N37" s="78">
        <v>8</v>
      </c>
      <c r="O37" s="19">
        <v>0</v>
      </c>
      <c r="P37" s="78"/>
      <c r="Q37" s="78">
        <v>1</v>
      </c>
      <c r="R37" s="78">
        <f>J37+K37+L37+M37+N37+P37+Q37</f>
        <v>39.3</v>
      </c>
      <c r="S37" s="68">
        <v>8</v>
      </c>
    </row>
    <row r="38" spans="1:19" ht="18.75">
      <c r="A38" s="73"/>
      <c r="B38" s="23"/>
      <c r="C38" s="36"/>
      <c r="D38" s="24" t="s">
        <v>15</v>
      </c>
      <c r="E38" s="23" t="s">
        <v>44</v>
      </c>
      <c r="F38" s="6">
        <v>2</v>
      </c>
      <c r="G38" s="6" t="s">
        <v>76</v>
      </c>
      <c r="H38" s="42" t="s">
        <v>304</v>
      </c>
      <c r="I38" s="25">
        <v>0</v>
      </c>
      <c r="J38" s="79">
        <v>5</v>
      </c>
      <c r="K38" s="87">
        <v>5</v>
      </c>
      <c r="L38" s="79">
        <v>13.3</v>
      </c>
      <c r="M38" s="79">
        <v>2.7</v>
      </c>
      <c r="N38" s="79">
        <v>7.3</v>
      </c>
      <c r="O38" s="25">
        <v>0</v>
      </c>
      <c r="P38" s="82"/>
      <c r="Q38" s="82">
        <v>1</v>
      </c>
      <c r="R38" s="82">
        <f>J38+K38+L38+M38+N38+P38+Q38</f>
        <v>34.3</v>
      </c>
      <c r="S38" s="69"/>
    </row>
    <row r="39" spans="1:19" ht="18.75">
      <c r="A39" s="73"/>
      <c r="B39" s="23"/>
      <c r="C39" s="36"/>
      <c r="D39" s="24" t="s">
        <v>15</v>
      </c>
      <c r="E39" s="23" t="s">
        <v>44</v>
      </c>
      <c r="F39" s="6">
        <v>3</v>
      </c>
      <c r="G39" s="6" t="s">
        <v>76</v>
      </c>
      <c r="H39" s="42" t="s">
        <v>305</v>
      </c>
      <c r="I39" s="25">
        <v>0</v>
      </c>
      <c r="J39" s="82">
        <v>5</v>
      </c>
      <c r="K39" s="116">
        <v>6</v>
      </c>
      <c r="L39" s="130">
        <v>1.7</v>
      </c>
      <c r="M39" s="79">
        <v>0</v>
      </c>
      <c r="N39" s="79">
        <v>11.3</v>
      </c>
      <c r="O39" s="25">
        <v>0</v>
      </c>
      <c r="P39" s="82"/>
      <c r="Q39" s="82">
        <v>0</v>
      </c>
      <c r="R39" s="82">
        <f>J39+K39+L39+M39+N39+P39+Q39</f>
        <v>24</v>
      </c>
      <c r="S39" s="69"/>
    </row>
    <row r="40" spans="1:19" ht="18.75">
      <c r="A40" s="73"/>
      <c r="B40" s="23"/>
      <c r="C40" s="36"/>
      <c r="D40" s="24" t="s">
        <v>15</v>
      </c>
      <c r="E40" s="23" t="s">
        <v>44</v>
      </c>
      <c r="F40" s="6">
        <v>4</v>
      </c>
      <c r="G40" s="6" t="s">
        <v>77</v>
      </c>
      <c r="H40" s="42" t="s">
        <v>306</v>
      </c>
      <c r="I40" s="25">
        <v>0</v>
      </c>
      <c r="J40" s="79">
        <v>5</v>
      </c>
      <c r="K40" s="89">
        <v>11.3</v>
      </c>
      <c r="L40" s="79">
        <v>13.7</v>
      </c>
      <c r="M40" s="79">
        <v>5.3</v>
      </c>
      <c r="N40" s="79">
        <v>0</v>
      </c>
      <c r="O40" s="25">
        <v>0</v>
      </c>
      <c r="P40" s="82"/>
      <c r="Q40" s="82">
        <v>1</v>
      </c>
      <c r="R40" s="83">
        <f>J40+K40+L40+M40+N40+P40+Q40</f>
        <v>36.3</v>
      </c>
      <c r="S40" s="162">
        <f>I37</f>
        <v>0</v>
      </c>
    </row>
    <row r="41" spans="1:19" ht="19.5" thickBot="1">
      <c r="A41" s="74"/>
      <c r="B41" s="27"/>
      <c r="C41" s="37"/>
      <c r="D41" s="28" t="s">
        <v>15</v>
      </c>
      <c r="E41" s="27" t="s">
        <v>44</v>
      </c>
      <c r="F41" s="7">
        <v>5</v>
      </c>
      <c r="G41" s="7" t="s">
        <v>77</v>
      </c>
      <c r="H41" s="43" t="s">
        <v>307</v>
      </c>
      <c r="I41" s="29">
        <v>0</v>
      </c>
      <c r="J41" s="80">
        <v>6</v>
      </c>
      <c r="K41" s="80">
        <v>7</v>
      </c>
      <c r="L41" s="80">
        <v>0</v>
      </c>
      <c r="M41" s="80">
        <v>5.3</v>
      </c>
      <c r="N41" s="81">
        <v>0</v>
      </c>
      <c r="O41" s="29">
        <v>0</v>
      </c>
      <c r="P41" s="81"/>
      <c r="Q41" s="81">
        <v>1</v>
      </c>
      <c r="R41" s="84">
        <f>J41+K41+L41+M41+N41+P41+Q41</f>
        <v>19.3</v>
      </c>
      <c r="S41" s="70">
        <f>SUM(R37:R41)</f>
        <v>153.2</v>
      </c>
    </row>
    <row r="42" spans="1:19" ht="18.75">
      <c r="A42" s="75">
        <v>19</v>
      </c>
      <c r="B42" s="17">
        <v>156</v>
      </c>
      <c r="C42" s="16" t="s">
        <v>14</v>
      </c>
      <c r="D42" s="18" t="s">
        <v>15</v>
      </c>
      <c r="E42" s="17" t="s">
        <v>44</v>
      </c>
      <c r="F42" s="5">
        <v>1</v>
      </c>
      <c r="G42" s="5" t="s">
        <v>77</v>
      </c>
      <c r="H42" s="41" t="s">
        <v>17</v>
      </c>
      <c r="I42" s="19">
        <v>0</v>
      </c>
      <c r="J42" s="77">
        <v>6</v>
      </c>
      <c r="K42" s="77">
        <v>7.3</v>
      </c>
      <c r="L42" s="77">
        <v>0</v>
      </c>
      <c r="M42" s="77">
        <v>1.3</v>
      </c>
      <c r="N42" s="78">
        <v>7</v>
      </c>
      <c r="O42" s="19">
        <v>0</v>
      </c>
      <c r="P42" s="78"/>
      <c r="Q42" s="78">
        <v>1</v>
      </c>
      <c r="R42" s="78">
        <f t="shared" si="0"/>
        <v>22.6</v>
      </c>
      <c r="S42" s="68">
        <v>9</v>
      </c>
    </row>
    <row r="43" spans="1:19" ht="18.75">
      <c r="A43" s="73"/>
      <c r="B43" s="23"/>
      <c r="C43" s="36"/>
      <c r="D43" s="24" t="s">
        <v>15</v>
      </c>
      <c r="E43" s="23" t="s">
        <v>44</v>
      </c>
      <c r="F43" s="6">
        <v>2</v>
      </c>
      <c r="G43" s="6" t="s">
        <v>77</v>
      </c>
      <c r="H43" s="42" t="s">
        <v>18</v>
      </c>
      <c r="I43" s="25">
        <v>0</v>
      </c>
      <c r="J43" s="79">
        <v>4</v>
      </c>
      <c r="K43" s="79">
        <v>0</v>
      </c>
      <c r="L43" s="79">
        <v>13</v>
      </c>
      <c r="M43" s="79">
        <v>4.7</v>
      </c>
      <c r="N43" s="79">
        <v>0</v>
      </c>
      <c r="O43" s="25">
        <v>0</v>
      </c>
      <c r="P43" s="82"/>
      <c r="Q43" s="82">
        <v>1</v>
      </c>
      <c r="R43" s="82">
        <f t="shared" si="0"/>
        <v>22.7</v>
      </c>
      <c r="S43" s="69"/>
    </row>
    <row r="44" spans="1:19" ht="18.75">
      <c r="A44" s="73"/>
      <c r="B44" s="23"/>
      <c r="C44" s="36"/>
      <c r="D44" s="24" t="s">
        <v>15</v>
      </c>
      <c r="E44" s="23" t="s">
        <v>44</v>
      </c>
      <c r="F44" s="6">
        <v>3</v>
      </c>
      <c r="G44" s="6" t="s">
        <v>77</v>
      </c>
      <c r="H44" s="42" t="s">
        <v>168</v>
      </c>
      <c r="I44" s="25">
        <v>0</v>
      </c>
      <c r="J44" s="79">
        <v>0</v>
      </c>
      <c r="K44" s="79">
        <v>0</v>
      </c>
      <c r="L44" s="79">
        <v>8</v>
      </c>
      <c r="M44" s="79">
        <v>3.7</v>
      </c>
      <c r="N44" s="79">
        <v>8.3</v>
      </c>
      <c r="O44" s="25">
        <v>0</v>
      </c>
      <c r="P44" s="82"/>
      <c r="Q44" s="82">
        <v>1</v>
      </c>
      <c r="R44" s="82">
        <f aca="true" t="shared" si="1" ref="R44:R70">J44+K44+L44+M44+N44+P44+Q44</f>
        <v>21</v>
      </c>
      <c r="S44" s="69"/>
    </row>
    <row r="45" spans="1:19" ht="18.75">
      <c r="A45" s="73"/>
      <c r="B45" s="23"/>
      <c r="C45" s="36"/>
      <c r="D45" s="24" t="s">
        <v>15</v>
      </c>
      <c r="E45" s="23" t="s">
        <v>44</v>
      </c>
      <c r="F45" s="6">
        <v>4</v>
      </c>
      <c r="G45" s="6" t="s">
        <v>76</v>
      </c>
      <c r="H45" s="42" t="s">
        <v>19</v>
      </c>
      <c r="I45" s="25">
        <v>0</v>
      </c>
      <c r="J45" s="79">
        <v>5</v>
      </c>
      <c r="K45" s="79">
        <v>8.3</v>
      </c>
      <c r="L45" s="79">
        <v>0</v>
      </c>
      <c r="M45" s="79">
        <v>3.7</v>
      </c>
      <c r="N45" s="79">
        <v>7</v>
      </c>
      <c r="O45" s="25">
        <v>0</v>
      </c>
      <c r="P45" s="82"/>
      <c r="Q45" s="82">
        <v>1</v>
      </c>
      <c r="R45" s="83">
        <f t="shared" si="1"/>
        <v>25</v>
      </c>
      <c r="S45" s="162">
        <f>I42</f>
        <v>0</v>
      </c>
    </row>
    <row r="46" spans="1:19" ht="19.5" thickBot="1">
      <c r="A46" s="164"/>
      <c r="B46" s="165"/>
      <c r="C46" s="166"/>
      <c r="D46" s="167" t="s">
        <v>15</v>
      </c>
      <c r="E46" s="165" t="s">
        <v>44</v>
      </c>
      <c r="F46" s="168">
        <v>5</v>
      </c>
      <c r="G46" s="168" t="s">
        <v>76</v>
      </c>
      <c r="H46" s="169" t="s">
        <v>169</v>
      </c>
      <c r="I46" s="170">
        <v>0</v>
      </c>
      <c r="J46" s="171">
        <v>0</v>
      </c>
      <c r="K46" s="171">
        <v>6.3</v>
      </c>
      <c r="L46" s="171">
        <v>6</v>
      </c>
      <c r="M46" s="171">
        <v>3.7</v>
      </c>
      <c r="N46" s="173">
        <v>0</v>
      </c>
      <c r="O46" s="170">
        <v>0</v>
      </c>
      <c r="P46" s="173"/>
      <c r="Q46" s="173">
        <v>0</v>
      </c>
      <c r="R46" s="175">
        <f t="shared" si="1"/>
        <v>16</v>
      </c>
      <c r="S46" s="176">
        <f>SUM(R42:R46)</f>
        <v>107.3</v>
      </c>
    </row>
    <row r="47" spans="1:19" ht="19.5" thickTop="1">
      <c r="A47" s="73">
        <v>1</v>
      </c>
      <c r="B47" s="36">
        <v>184</v>
      </c>
      <c r="C47" s="36" t="s">
        <v>83</v>
      </c>
      <c r="D47" s="24" t="s">
        <v>15</v>
      </c>
      <c r="E47" s="23" t="s">
        <v>16</v>
      </c>
      <c r="F47" s="31">
        <v>1</v>
      </c>
      <c r="G47" s="31" t="s">
        <v>77</v>
      </c>
      <c r="H47" s="46" t="s">
        <v>82</v>
      </c>
      <c r="I47" s="158">
        <v>0.00037291666666666674</v>
      </c>
      <c r="J47" s="119">
        <v>15.3</v>
      </c>
      <c r="K47" s="159">
        <v>11.3</v>
      </c>
      <c r="L47" s="133">
        <v>17.3</v>
      </c>
      <c r="M47" s="133">
        <v>5.7</v>
      </c>
      <c r="N47" s="88">
        <v>7.7</v>
      </c>
      <c r="O47" s="160">
        <v>0</v>
      </c>
      <c r="P47" s="88"/>
      <c r="Q47" s="88">
        <v>1</v>
      </c>
      <c r="R47" s="88">
        <f t="shared" si="1"/>
        <v>58.30000000000001</v>
      </c>
      <c r="S47" s="69">
        <v>1</v>
      </c>
    </row>
    <row r="48" spans="1:19" ht="18.75">
      <c r="A48" s="73"/>
      <c r="B48" s="36"/>
      <c r="C48" s="36"/>
      <c r="D48" s="24" t="s">
        <v>15</v>
      </c>
      <c r="E48" s="23" t="s">
        <v>16</v>
      </c>
      <c r="F48" s="6">
        <v>2</v>
      </c>
      <c r="G48" s="6" t="s">
        <v>77</v>
      </c>
      <c r="H48" s="99" t="s">
        <v>84</v>
      </c>
      <c r="I48" s="135">
        <v>0.0006983796296296296</v>
      </c>
      <c r="J48" s="116">
        <v>15.3</v>
      </c>
      <c r="K48" s="140">
        <v>11.3</v>
      </c>
      <c r="L48" s="116">
        <v>13</v>
      </c>
      <c r="M48" s="116">
        <v>5.7</v>
      </c>
      <c r="N48" s="116">
        <v>0</v>
      </c>
      <c r="O48" s="115">
        <v>0</v>
      </c>
      <c r="P48" s="116"/>
      <c r="Q48" s="106">
        <v>1</v>
      </c>
      <c r="R48" s="82">
        <f t="shared" si="1"/>
        <v>46.300000000000004</v>
      </c>
      <c r="S48" s="69"/>
    </row>
    <row r="49" spans="1:19" ht="18.75">
      <c r="A49" s="73"/>
      <c r="B49" s="36"/>
      <c r="C49" s="36"/>
      <c r="D49" s="24" t="s">
        <v>15</v>
      </c>
      <c r="E49" s="23" t="s">
        <v>16</v>
      </c>
      <c r="F49" s="6">
        <v>3</v>
      </c>
      <c r="G49" s="6" t="s">
        <v>77</v>
      </c>
      <c r="H49" s="99" t="s">
        <v>354</v>
      </c>
      <c r="I49" s="115">
        <v>0</v>
      </c>
      <c r="J49" s="146">
        <v>0</v>
      </c>
      <c r="K49" s="116">
        <v>11.3</v>
      </c>
      <c r="L49" s="116">
        <v>15.7</v>
      </c>
      <c r="M49" s="116">
        <v>3.7</v>
      </c>
      <c r="N49" s="116">
        <v>11</v>
      </c>
      <c r="O49" s="115">
        <v>0</v>
      </c>
      <c r="P49" s="116"/>
      <c r="Q49" s="106">
        <v>1</v>
      </c>
      <c r="R49" s="82">
        <f t="shared" si="1"/>
        <v>42.7</v>
      </c>
      <c r="S49" s="69"/>
    </row>
    <row r="50" spans="1:19" ht="18.75">
      <c r="A50" s="73"/>
      <c r="B50" s="36"/>
      <c r="C50" s="36"/>
      <c r="D50" s="24" t="s">
        <v>15</v>
      </c>
      <c r="E50" s="23" t="s">
        <v>16</v>
      </c>
      <c r="F50" s="6">
        <v>4</v>
      </c>
      <c r="G50" s="6" t="s">
        <v>77</v>
      </c>
      <c r="H50" s="99" t="s">
        <v>178</v>
      </c>
      <c r="I50" s="135">
        <v>0.0005524305555555556</v>
      </c>
      <c r="J50" s="116">
        <v>15.3</v>
      </c>
      <c r="K50" s="140">
        <v>11.3</v>
      </c>
      <c r="L50" s="116">
        <v>9.7</v>
      </c>
      <c r="M50" s="116">
        <v>5</v>
      </c>
      <c r="N50" s="116">
        <v>11</v>
      </c>
      <c r="O50" s="115">
        <v>0</v>
      </c>
      <c r="P50" s="116"/>
      <c r="Q50" s="106">
        <v>1</v>
      </c>
      <c r="R50" s="83">
        <f t="shared" si="1"/>
        <v>53.3</v>
      </c>
      <c r="S50" s="162">
        <f>I47</f>
        <v>0.00037291666666666674</v>
      </c>
    </row>
    <row r="51" spans="1:19" ht="19.5" thickBot="1">
      <c r="A51" s="74"/>
      <c r="B51" s="37"/>
      <c r="C51" s="37"/>
      <c r="D51" s="28" t="s">
        <v>15</v>
      </c>
      <c r="E51" s="27" t="s">
        <v>16</v>
      </c>
      <c r="F51" s="7">
        <v>5</v>
      </c>
      <c r="G51" s="7" t="s">
        <v>76</v>
      </c>
      <c r="H51" s="100" t="s">
        <v>85</v>
      </c>
      <c r="I51" s="136">
        <v>0.0006288194444444444</v>
      </c>
      <c r="J51" s="121">
        <v>15.3</v>
      </c>
      <c r="K51" s="141">
        <v>11.3</v>
      </c>
      <c r="L51" s="121">
        <v>9</v>
      </c>
      <c r="M51" s="121">
        <v>5</v>
      </c>
      <c r="N51" s="121">
        <v>11</v>
      </c>
      <c r="O51" s="120">
        <v>0</v>
      </c>
      <c r="P51" s="121"/>
      <c r="Q51" s="107">
        <v>1</v>
      </c>
      <c r="R51" s="84">
        <f t="shared" si="1"/>
        <v>52.6</v>
      </c>
      <c r="S51" s="70">
        <f>SUM(R47:R51)</f>
        <v>253.20000000000002</v>
      </c>
    </row>
    <row r="52" spans="1:19" ht="18.75">
      <c r="A52" s="75">
        <v>25</v>
      </c>
      <c r="B52" s="17">
        <v>145</v>
      </c>
      <c r="C52" s="16" t="s">
        <v>31</v>
      </c>
      <c r="D52" s="18" t="s">
        <v>15</v>
      </c>
      <c r="E52" s="17" t="s">
        <v>16</v>
      </c>
      <c r="F52" s="5">
        <v>1</v>
      </c>
      <c r="G52" s="5" t="s">
        <v>77</v>
      </c>
      <c r="H52" s="41" t="s">
        <v>33</v>
      </c>
      <c r="I52" s="127">
        <v>0.000713425925925926</v>
      </c>
      <c r="J52" s="116">
        <v>15.3</v>
      </c>
      <c r="K52" s="139">
        <v>11.3</v>
      </c>
      <c r="L52" s="114">
        <v>14</v>
      </c>
      <c r="M52" s="114">
        <v>1.3</v>
      </c>
      <c r="N52" s="78">
        <v>7</v>
      </c>
      <c r="O52" s="19">
        <v>0</v>
      </c>
      <c r="P52" s="78"/>
      <c r="Q52" s="78">
        <v>1</v>
      </c>
      <c r="R52" s="78">
        <f t="shared" si="1"/>
        <v>49.9</v>
      </c>
      <c r="S52" s="68">
        <v>2</v>
      </c>
    </row>
    <row r="53" spans="1:19" ht="18.75">
      <c r="A53" s="73"/>
      <c r="B53" s="23"/>
      <c r="C53" s="36"/>
      <c r="D53" s="24" t="s">
        <v>15</v>
      </c>
      <c r="E53" s="23" t="s">
        <v>16</v>
      </c>
      <c r="F53" s="6">
        <v>2</v>
      </c>
      <c r="G53" s="6" t="s">
        <v>77</v>
      </c>
      <c r="H53" s="42" t="s">
        <v>195</v>
      </c>
      <c r="I53" s="125">
        <v>0</v>
      </c>
      <c r="J53" s="146">
        <v>5</v>
      </c>
      <c r="K53" s="116">
        <v>11.3</v>
      </c>
      <c r="L53" s="116">
        <v>13.7</v>
      </c>
      <c r="M53" s="116">
        <v>7.7</v>
      </c>
      <c r="N53" s="130">
        <v>0</v>
      </c>
      <c r="O53" s="25">
        <v>0</v>
      </c>
      <c r="P53" s="82"/>
      <c r="Q53" s="82">
        <v>1</v>
      </c>
      <c r="R53" s="82">
        <f t="shared" si="1"/>
        <v>38.7</v>
      </c>
      <c r="S53" s="69"/>
    </row>
    <row r="54" spans="1:19" ht="18.75">
      <c r="A54" s="73"/>
      <c r="B54" s="23"/>
      <c r="C54" s="36"/>
      <c r="D54" s="24" t="s">
        <v>15</v>
      </c>
      <c r="E54" s="23" t="s">
        <v>16</v>
      </c>
      <c r="F54" s="6">
        <v>3</v>
      </c>
      <c r="G54" s="6" t="s">
        <v>77</v>
      </c>
      <c r="H54" s="42" t="s">
        <v>32</v>
      </c>
      <c r="I54" s="125">
        <v>0.0006767361111111111</v>
      </c>
      <c r="J54" s="116">
        <v>15.3</v>
      </c>
      <c r="K54" s="140">
        <v>7.3</v>
      </c>
      <c r="L54" s="116">
        <v>10</v>
      </c>
      <c r="M54" s="116">
        <v>5.3</v>
      </c>
      <c r="N54" s="130">
        <v>8.3</v>
      </c>
      <c r="O54" s="25">
        <v>0</v>
      </c>
      <c r="P54" s="82"/>
      <c r="Q54" s="82">
        <v>1</v>
      </c>
      <c r="R54" s="82">
        <f t="shared" si="1"/>
        <v>47.2</v>
      </c>
      <c r="S54" s="69"/>
    </row>
    <row r="55" spans="1:19" ht="18.75">
      <c r="A55" s="73"/>
      <c r="B55" s="23"/>
      <c r="C55" s="36"/>
      <c r="D55" s="24" t="s">
        <v>15</v>
      </c>
      <c r="E55" s="23" t="s">
        <v>16</v>
      </c>
      <c r="F55" s="6">
        <v>4</v>
      </c>
      <c r="G55" s="6" t="s">
        <v>77</v>
      </c>
      <c r="H55" s="42" t="s">
        <v>196</v>
      </c>
      <c r="I55" s="25">
        <v>0</v>
      </c>
      <c r="J55" s="89">
        <v>0</v>
      </c>
      <c r="K55" s="89">
        <v>11.3</v>
      </c>
      <c r="L55" s="89">
        <v>17.3</v>
      </c>
      <c r="M55" s="89">
        <v>4.7</v>
      </c>
      <c r="N55" s="79">
        <v>8.3</v>
      </c>
      <c r="O55" s="25">
        <v>0</v>
      </c>
      <c r="P55" s="82"/>
      <c r="Q55" s="82">
        <v>1</v>
      </c>
      <c r="R55" s="83">
        <f t="shared" si="1"/>
        <v>42.60000000000001</v>
      </c>
      <c r="S55" s="162">
        <f>I54</f>
        <v>0.0006767361111111111</v>
      </c>
    </row>
    <row r="56" spans="1:19" ht="19.5" thickBot="1">
      <c r="A56" s="74"/>
      <c r="B56" s="27"/>
      <c r="C56" s="37"/>
      <c r="D56" s="28" t="s">
        <v>15</v>
      </c>
      <c r="E56" s="27" t="s">
        <v>16</v>
      </c>
      <c r="F56" s="7">
        <v>5</v>
      </c>
      <c r="G56" s="7" t="s">
        <v>76</v>
      </c>
      <c r="H56" s="43" t="s">
        <v>197</v>
      </c>
      <c r="I56" s="29">
        <v>0</v>
      </c>
      <c r="J56" s="80">
        <v>4</v>
      </c>
      <c r="K56" s="80">
        <v>6</v>
      </c>
      <c r="L56" s="80">
        <v>9.7</v>
      </c>
      <c r="M56" s="80">
        <v>3.3</v>
      </c>
      <c r="N56" s="81">
        <v>8</v>
      </c>
      <c r="O56" s="29">
        <v>0</v>
      </c>
      <c r="P56" s="81"/>
      <c r="Q56" s="81">
        <v>1</v>
      </c>
      <c r="R56" s="84">
        <f t="shared" si="1"/>
        <v>32</v>
      </c>
      <c r="S56" s="70">
        <f>SUM(R52:R56)</f>
        <v>210.40000000000003</v>
      </c>
    </row>
    <row r="57" spans="1:19" ht="18.75">
      <c r="A57" s="75">
        <v>38</v>
      </c>
      <c r="B57" s="17">
        <v>128</v>
      </c>
      <c r="C57" s="16" t="s">
        <v>58</v>
      </c>
      <c r="D57" s="18" t="s">
        <v>15</v>
      </c>
      <c r="E57" s="17" t="s">
        <v>16</v>
      </c>
      <c r="F57" s="5">
        <v>1</v>
      </c>
      <c r="G57" s="5" t="s">
        <v>76</v>
      </c>
      <c r="H57" s="41" t="s">
        <v>257</v>
      </c>
      <c r="I57" s="19">
        <v>0</v>
      </c>
      <c r="J57" s="114">
        <v>6</v>
      </c>
      <c r="K57" s="114">
        <v>0</v>
      </c>
      <c r="L57" s="114">
        <v>9.7</v>
      </c>
      <c r="M57" s="77">
        <v>0</v>
      </c>
      <c r="N57" s="78">
        <v>8.3</v>
      </c>
      <c r="O57" s="19">
        <v>0</v>
      </c>
      <c r="P57" s="78"/>
      <c r="Q57" s="78">
        <v>1</v>
      </c>
      <c r="R57" s="78">
        <f t="shared" si="1"/>
        <v>25</v>
      </c>
      <c r="S57" s="68">
        <v>3</v>
      </c>
    </row>
    <row r="58" spans="1:19" ht="18.75">
      <c r="A58" s="73"/>
      <c r="B58" s="23"/>
      <c r="C58" s="36"/>
      <c r="D58" s="24" t="s">
        <v>15</v>
      </c>
      <c r="E58" s="23" t="s">
        <v>16</v>
      </c>
      <c r="F58" s="6">
        <v>2</v>
      </c>
      <c r="G58" s="6" t="s">
        <v>77</v>
      </c>
      <c r="H58" s="42" t="s">
        <v>258</v>
      </c>
      <c r="I58" s="125">
        <v>0.0003381944444444444</v>
      </c>
      <c r="J58" s="116">
        <v>15.3</v>
      </c>
      <c r="K58" s="140">
        <v>11.3</v>
      </c>
      <c r="L58" s="116">
        <v>13</v>
      </c>
      <c r="M58" s="130">
        <v>4</v>
      </c>
      <c r="N58" s="79">
        <v>9.7</v>
      </c>
      <c r="O58" s="25">
        <v>0</v>
      </c>
      <c r="P58" s="82"/>
      <c r="Q58" s="82">
        <v>1</v>
      </c>
      <c r="R58" s="82">
        <f t="shared" si="1"/>
        <v>54.3</v>
      </c>
      <c r="S58" s="69"/>
    </row>
    <row r="59" spans="1:19" ht="18.75">
      <c r="A59" s="73"/>
      <c r="B59" s="23"/>
      <c r="C59" s="36"/>
      <c r="D59" s="24" t="s">
        <v>15</v>
      </c>
      <c r="E59" s="23" t="s">
        <v>16</v>
      </c>
      <c r="F59" s="6">
        <v>3</v>
      </c>
      <c r="G59" s="6" t="s">
        <v>77</v>
      </c>
      <c r="H59" s="42" t="s">
        <v>259</v>
      </c>
      <c r="I59" s="125">
        <v>0.000259375</v>
      </c>
      <c r="J59" s="116">
        <v>15.3</v>
      </c>
      <c r="K59" s="140">
        <v>11.3</v>
      </c>
      <c r="L59" s="116">
        <v>17.3</v>
      </c>
      <c r="M59" s="130">
        <v>8</v>
      </c>
      <c r="N59" s="79">
        <v>8.3</v>
      </c>
      <c r="O59" s="25">
        <v>0</v>
      </c>
      <c r="P59" s="82"/>
      <c r="Q59" s="82">
        <v>1</v>
      </c>
      <c r="R59" s="82">
        <f t="shared" si="1"/>
        <v>61.2</v>
      </c>
      <c r="S59" s="69"/>
    </row>
    <row r="60" spans="1:19" ht="18.75">
      <c r="A60" s="73"/>
      <c r="B60" s="23"/>
      <c r="C60" s="36"/>
      <c r="D60" s="24" t="s">
        <v>15</v>
      </c>
      <c r="E60" s="23" t="s">
        <v>16</v>
      </c>
      <c r="F60" s="6">
        <v>4</v>
      </c>
      <c r="G60" s="6" t="s">
        <v>76</v>
      </c>
      <c r="H60" s="42" t="s">
        <v>260</v>
      </c>
      <c r="I60" s="25">
        <v>0</v>
      </c>
      <c r="J60" s="89">
        <v>3.3</v>
      </c>
      <c r="K60" s="89">
        <v>4.7</v>
      </c>
      <c r="L60" s="89">
        <v>2.7</v>
      </c>
      <c r="M60" s="79">
        <v>3</v>
      </c>
      <c r="N60" s="79">
        <v>7.3</v>
      </c>
      <c r="O60" s="25">
        <v>0</v>
      </c>
      <c r="P60" s="82"/>
      <c r="Q60" s="82">
        <v>0</v>
      </c>
      <c r="R60" s="83">
        <f t="shared" si="1"/>
        <v>21</v>
      </c>
      <c r="S60" s="162">
        <f>I59</f>
        <v>0.000259375</v>
      </c>
    </row>
    <row r="61" spans="1:19" ht="19.5" thickBot="1">
      <c r="A61" s="74"/>
      <c r="B61" s="27"/>
      <c r="C61" s="37"/>
      <c r="D61" s="28" t="s">
        <v>15</v>
      </c>
      <c r="E61" s="27" t="s">
        <v>16</v>
      </c>
      <c r="F61" s="7">
        <v>5</v>
      </c>
      <c r="G61" s="7" t="s">
        <v>77</v>
      </c>
      <c r="H61" s="43" t="s">
        <v>261</v>
      </c>
      <c r="I61" s="29">
        <v>0</v>
      </c>
      <c r="J61" s="80">
        <v>5.7</v>
      </c>
      <c r="K61" s="80">
        <v>8</v>
      </c>
      <c r="L61" s="80">
        <v>6.3</v>
      </c>
      <c r="M61" s="80">
        <v>5</v>
      </c>
      <c r="N61" s="81">
        <v>0</v>
      </c>
      <c r="O61" s="29">
        <v>0</v>
      </c>
      <c r="P61" s="81"/>
      <c r="Q61" s="81">
        <v>0</v>
      </c>
      <c r="R61" s="84">
        <f t="shared" si="1"/>
        <v>25</v>
      </c>
      <c r="S61" s="70">
        <f>SUM(R57:R61)</f>
        <v>186.5</v>
      </c>
    </row>
    <row r="62" spans="1:19" ht="18.75">
      <c r="A62" s="75">
        <v>10</v>
      </c>
      <c r="B62" s="17">
        <v>312</v>
      </c>
      <c r="C62" s="16" t="s">
        <v>116</v>
      </c>
      <c r="D62" s="18" t="s">
        <v>15</v>
      </c>
      <c r="E62" s="17" t="s">
        <v>16</v>
      </c>
      <c r="F62" s="5">
        <v>1</v>
      </c>
      <c r="G62" s="5" t="s">
        <v>77</v>
      </c>
      <c r="H62" s="41" t="s">
        <v>117</v>
      </c>
      <c r="I62" s="127">
        <v>0.000278125</v>
      </c>
      <c r="J62" s="146">
        <v>15.3</v>
      </c>
      <c r="K62" s="142">
        <v>11.3</v>
      </c>
      <c r="L62" s="119">
        <v>17.3</v>
      </c>
      <c r="M62" s="119">
        <v>5.3</v>
      </c>
      <c r="N62" s="119">
        <v>8</v>
      </c>
      <c r="O62" s="118">
        <v>0</v>
      </c>
      <c r="P62" s="119"/>
      <c r="Q62" s="108">
        <v>1</v>
      </c>
      <c r="R62" s="78">
        <f t="shared" si="1"/>
        <v>58.2</v>
      </c>
      <c r="S62" s="68">
        <v>4</v>
      </c>
    </row>
    <row r="63" spans="1:19" ht="18.75">
      <c r="A63" s="73"/>
      <c r="B63" s="23"/>
      <c r="C63" s="36"/>
      <c r="D63" s="24" t="s">
        <v>15</v>
      </c>
      <c r="E63" s="23" t="s">
        <v>16</v>
      </c>
      <c r="F63" s="6">
        <v>2</v>
      </c>
      <c r="G63" s="6" t="s">
        <v>76</v>
      </c>
      <c r="H63" s="42" t="s">
        <v>118</v>
      </c>
      <c r="I63" s="125">
        <v>0</v>
      </c>
      <c r="J63" s="116">
        <v>5</v>
      </c>
      <c r="K63" s="116">
        <v>7.3</v>
      </c>
      <c r="L63" s="116">
        <v>9</v>
      </c>
      <c r="M63" s="116">
        <v>0</v>
      </c>
      <c r="N63" s="116">
        <v>11</v>
      </c>
      <c r="O63" s="115">
        <v>0</v>
      </c>
      <c r="P63" s="116"/>
      <c r="Q63" s="106">
        <v>1</v>
      </c>
      <c r="R63" s="82">
        <f t="shared" si="1"/>
        <v>33.3</v>
      </c>
      <c r="S63" s="69"/>
    </row>
    <row r="64" spans="1:19" ht="18.75">
      <c r="A64" s="73"/>
      <c r="B64" s="23"/>
      <c r="C64" s="36"/>
      <c r="D64" s="24" t="s">
        <v>15</v>
      </c>
      <c r="E64" s="23" t="s">
        <v>16</v>
      </c>
      <c r="F64" s="6">
        <v>3</v>
      </c>
      <c r="G64" s="6" t="s">
        <v>76</v>
      </c>
      <c r="H64" s="42" t="s">
        <v>119</v>
      </c>
      <c r="I64" s="125">
        <v>0</v>
      </c>
      <c r="J64" s="116">
        <v>4</v>
      </c>
      <c r="K64" s="116">
        <v>11.3</v>
      </c>
      <c r="L64" s="116">
        <v>0</v>
      </c>
      <c r="M64" s="116">
        <v>4</v>
      </c>
      <c r="N64" s="116">
        <v>6.3</v>
      </c>
      <c r="O64" s="115">
        <v>0</v>
      </c>
      <c r="P64" s="116"/>
      <c r="Q64" s="106">
        <v>1</v>
      </c>
      <c r="R64" s="82">
        <f t="shared" si="1"/>
        <v>26.6</v>
      </c>
      <c r="S64" s="69"/>
    </row>
    <row r="65" spans="1:19" ht="18.75">
      <c r="A65" s="73"/>
      <c r="B65" s="23"/>
      <c r="C65" s="36"/>
      <c r="D65" s="24" t="s">
        <v>15</v>
      </c>
      <c r="E65" s="23" t="s">
        <v>16</v>
      </c>
      <c r="F65" s="6">
        <v>4</v>
      </c>
      <c r="G65" s="6" t="s">
        <v>76</v>
      </c>
      <c r="H65" s="42" t="s">
        <v>120</v>
      </c>
      <c r="I65" s="125">
        <v>0</v>
      </c>
      <c r="J65" s="116">
        <v>4</v>
      </c>
      <c r="K65" s="116">
        <v>5.3</v>
      </c>
      <c r="L65" s="116">
        <v>5.3</v>
      </c>
      <c r="M65" s="116">
        <v>0</v>
      </c>
      <c r="N65" s="116">
        <v>0</v>
      </c>
      <c r="O65" s="115">
        <v>0</v>
      </c>
      <c r="P65" s="116"/>
      <c r="Q65" s="106">
        <v>0</v>
      </c>
      <c r="R65" s="83">
        <f t="shared" si="1"/>
        <v>14.600000000000001</v>
      </c>
      <c r="S65" s="162">
        <f>I62</f>
        <v>0.000278125</v>
      </c>
    </row>
    <row r="66" spans="1:19" ht="19.5" thickBot="1">
      <c r="A66" s="74"/>
      <c r="B66" s="27"/>
      <c r="C66" s="37"/>
      <c r="D66" s="28" t="s">
        <v>15</v>
      </c>
      <c r="E66" s="27" t="s">
        <v>16</v>
      </c>
      <c r="F66" s="7">
        <v>5</v>
      </c>
      <c r="G66" s="7" t="s">
        <v>77</v>
      </c>
      <c r="H66" s="43" t="s">
        <v>121</v>
      </c>
      <c r="I66" s="126">
        <v>0</v>
      </c>
      <c r="J66" s="121">
        <v>0</v>
      </c>
      <c r="K66" s="121">
        <v>0</v>
      </c>
      <c r="L66" s="121">
        <v>6.3</v>
      </c>
      <c r="M66" s="121">
        <v>5.3</v>
      </c>
      <c r="N66" s="121">
        <v>7.3</v>
      </c>
      <c r="O66" s="120">
        <v>0</v>
      </c>
      <c r="P66" s="121"/>
      <c r="Q66" s="107">
        <v>0</v>
      </c>
      <c r="R66" s="84">
        <f t="shared" si="1"/>
        <v>18.9</v>
      </c>
      <c r="S66" s="70">
        <f>SUM(R62:R66)</f>
        <v>151.6</v>
      </c>
    </row>
    <row r="67" spans="1:19" ht="18.75">
      <c r="A67" s="75">
        <v>60</v>
      </c>
      <c r="B67" s="17" t="s">
        <v>345</v>
      </c>
      <c r="C67" s="16" t="s">
        <v>346</v>
      </c>
      <c r="D67" s="18" t="s">
        <v>15</v>
      </c>
      <c r="E67" s="17" t="s">
        <v>16</v>
      </c>
      <c r="F67" s="5">
        <v>1</v>
      </c>
      <c r="G67" s="5" t="s">
        <v>77</v>
      </c>
      <c r="H67" s="41" t="s">
        <v>347</v>
      </c>
      <c r="I67" s="19">
        <v>0</v>
      </c>
      <c r="J67" s="20">
        <v>0</v>
      </c>
      <c r="K67" s="114">
        <v>5</v>
      </c>
      <c r="L67" s="114">
        <v>11</v>
      </c>
      <c r="M67" s="77">
        <v>5.3</v>
      </c>
      <c r="N67" s="78">
        <v>0</v>
      </c>
      <c r="O67" s="19">
        <v>0</v>
      </c>
      <c r="P67" s="78"/>
      <c r="Q67" s="78">
        <v>1</v>
      </c>
      <c r="R67" s="21">
        <f t="shared" si="1"/>
        <v>22.3</v>
      </c>
      <c r="S67" s="68">
        <v>5</v>
      </c>
    </row>
    <row r="68" spans="1:19" ht="18.75">
      <c r="A68" s="73"/>
      <c r="B68" s="23"/>
      <c r="C68" s="36"/>
      <c r="D68" s="24" t="s">
        <v>15</v>
      </c>
      <c r="E68" s="23" t="s">
        <v>16</v>
      </c>
      <c r="F68" s="6">
        <v>2</v>
      </c>
      <c r="G68" s="6" t="s">
        <v>77</v>
      </c>
      <c r="H68" s="42" t="s">
        <v>348</v>
      </c>
      <c r="I68" s="25">
        <v>0</v>
      </c>
      <c r="J68" s="82">
        <v>15</v>
      </c>
      <c r="K68" s="116">
        <v>0</v>
      </c>
      <c r="L68" s="116">
        <v>0</v>
      </c>
      <c r="M68" s="130">
        <v>6.3</v>
      </c>
      <c r="N68" s="79">
        <v>5.3</v>
      </c>
      <c r="O68" s="25">
        <v>0</v>
      </c>
      <c r="P68" s="82"/>
      <c r="Q68" s="82">
        <v>1</v>
      </c>
      <c r="R68" s="67">
        <f t="shared" si="1"/>
        <v>27.6</v>
      </c>
      <c r="S68" s="69"/>
    </row>
    <row r="69" spans="1:19" ht="18.75">
      <c r="A69" s="73"/>
      <c r="B69" s="23"/>
      <c r="C69" s="36"/>
      <c r="D69" s="24" t="s">
        <v>15</v>
      </c>
      <c r="E69" s="23" t="s">
        <v>16</v>
      </c>
      <c r="F69" s="6">
        <v>3</v>
      </c>
      <c r="G69" s="6" t="s">
        <v>77</v>
      </c>
      <c r="H69" s="42" t="s">
        <v>349</v>
      </c>
      <c r="I69" s="25">
        <v>0</v>
      </c>
      <c r="J69" s="132">
        <v>0</v>
      </c>
      <c r="K69" s="116">
        <v>7</v>
      </c>
      <c r="L69" s="116">
        <v>17.3</v>
      </c>
      <c r="M69" s="130">
        <v>7.3</v>
      </c>
      <c r="N69" s="79">
        <v>9.3</v>
      </c>
      <c r="O69" s="25">
        <v>0</v>
      </c>
      <c r="P69" s="82"/>
      <c r="Q69" s="82">
        <v>1</v>
      </c>
      <c r="R69" s="67">
        <f t="shared" si="1"/>
        <v>41.900000000000006</v>
      </c>
      <c r="S69" s="69"/>
    </row>
    <row r="70" spans="1:19" ht="18.75">
      <c r="A70" s="73"/>
      <c r="B70" s="23"/>
      <c r="C70" s="36"/>
      <c r="D70" s="24" t="s">
        <v>15</v>
      </c>
      <c r="E70" s="23" t="s">
        <v>16</v>
      </c>
      <c r="F70" s="6">
        <v>4</v>
      </c>
      <c r="G70" s="6" t="s">
        <v>76</v>
      </c>
      <c r="H70" s="42" t="s">
        <v>350</v>
      </c>
      <c r="I70" s="25">
        <v>0</v>
      </c>
      <c r="J70" s="132">
        <v>0</v>
      </c>
      <c r="K70" s="116">
        <v>0</v>
      </c>
      <c r="L70" s="116">
        <v>9</v>
      </c>
      <c r="M70" s="130">
        <v>0</v>
      </c>
      <c r="N70" s="79">
        <v>9.3</v>
      </c>
      <c r="O70" s="25">
        <v>0</v>
      </c>
      <c r="P70" s="82"/>
      <c r="Q70" s="82">
        <v>0</v>
      </c>
      <c r="R70" s="71">
        <f t="shared" si="1"/>
        <v>18.3</v>
      </c>
      <c r="S70" s="162">
        <f>I67</f>
        <v>0</v>
      </c>
    </row>
    <row r="71" spans="1:19" ht="19.5" thickBot="1">
      <c r="A71" s="73"/>
      <c r="B71" s="23"/>
      <c r="C71" s="36"/>
      <c r="D71" s="24" t="s">
        <v>15</v>
      </c>
      <c r="E71" s="23" t="s">
        <v>16</v>
      </c>
      <c r="F71" s="34">
        <v>5</v>
      </c>
      <c r="G71" s="34" t="s">
        <v>77</v>
      </c>
      <c r="H71" s="45" t="s">
        <v>351</v>
      </c>
      <c r="I71" s="35">
        <v>0</v>
      </c>
      <c r="J71" s="33">
        <v>5</v>
      </c>
      <c r="K71" s="133">
        <v>11.3</v>
      </c>
      <c r="L71" s="133">
        <v>0</v>
      </c>
      <c r="M71" s="87">
        <v>4.7</v>
      </c>
      <c r="N71" s="88">
        <v>0</v>
      </c>
      <c r="O71" s="35">
        <v>0</v>
      </c>
      <c r="P71" s="88"/>
      <c r="Q71" s="88">
        <v>0</v>
      </c>
      <c r="R71" s="216">
        <f aca="true" t="shared" si="2" ref="R71:R76">J71+K71+L71+M71+N71+P71+Q71</f>
        <v>21</v>
      </c>
      <c r="S71" s="157">
        <f>SUM(R67:R71)</f>
        <v>131.10000000000002</v>
      </c>
    </row>
    <row r="72" spans="1:19" ht="18.75">
      <c r="A72" s="193">
        <v>2</v>
      </c>
      <c r="B72" s="194">
        <v>184</v>
      </c>
      <c r="C72" s="195" t="s">
        <v>83</v>
      </c>
      <c r="D72" s="196" t="s">
        <v>15</v>
      </c>
      <c r="E72" s="194" t="s">
        <v>16</v>
      </c>
      <c r="F72" s="197">
        <v>1</v>
      </c>
      <c r="G72" s="197" t="s">
        <v>77</v>
      </c>
      <c r="H72" s="217" t="s">
        <v>86</v>
      </c>
      <c r="I72" s="218">
        <v>0</v>
      </c>
      <c r="J72" s="200">
        <v>15</v>
      </c>
      <c r="K72" s="200">
        <v>0</v>
      </c>
      <c r="L72" s="200">
        <v>0</v>
      </c>
      <c r="M72" s="200">
        <v>0</v>
      </c>
      <c r="N72" s="200">
        <v>9.7</v>
      </c>
      <c r="O72" s="218">
        <v>0</v>
      </c>
      <c r="P72" s="200"/>
      <c r="Q72" s="219">
        <v>0</v>
      </c>
      <c r="R72" s="205">
        <f t="shared" si="2"/>
        <v>24.7</v>
      </c>
      <c r="S72" s="68">
        <v>6</v>
      </c>
    </row>
    <row r="73" spans="1:19" ht="18.75">
      <c r="A73" s="207"/>
      <c r="B73" s="23"/>
      <c r="C73" s="36"/>
      <c r="D73" s="24" t="s">
        <v>15</v>
      </c>
      <c r="E73" s="23" t="s">
        <v>16</v>
      </c>
      <c r="F73" s="6">
        <v>2</v>
      </c>
      <c r="G73" s="6" t="s">
        <v>77</v>
      </c>
      <c r="H73" s="99" t="s">
        <v>155</v>
      </c>
      <c r="I73" s="115">
        <v>0</v>
      </c>
      <c r="J73" s="116">
        <v>0</v>
      </c>
      <c r="K73" s="116">
        <v>11.3</v>
      </c>
      <c r="L73" s="116">
        <v>10.3</v>
      </c>
      <c r="M73" s="116">
        <v>3.7</v>
      </c>
      <c r="N73" s="116">
        <v>3</v>
      </c>
      <c r="O73" s="115">
        <v>0</v>
      </c>
      <c r="P73" s="116"/>
      <c r="Q73" s="106">
        <v>1</v>
      </c>
      <c r="R73" s="82">
        <f t="shared" si="2"/>
        <v>29.3</v>
      </c>
      <c r="S73" s="69"/>
    </row>
    <row r="74" spans="1:19" ht="18.75">
      <c r="A74" s="207"/>
      <c r="B74" s="23"/>
      <c r="C74" s="36"/>
      <c r="D74" s="24" t="s">
        <v>15</v>
      </c>
      <c r="E74" s="23" t="s">
        <v>16</v>
      </c>
      <c r="F74" s="6">
        <v>3</v>
      </c>
      <c r="G74" s="6" t="s">
        <v>77</v>
      </c>
      <c r="H74" s="99" t="s">
        <v>87</v>
      </c>
      <c r="I74" s="115">
        <v>0</v>
      </c>
      <c r="J74" s="116">
        <v>4</v>
      </c>
      <c r="K74" s="116">
        <v>7.3</v>
      </c>
      <c r="L74" s="116">
        <v>9.7</v>
      </c>
      <c r="M74" s="116">
        <v>2.7</v>
      </c>
      <c r="N74" s="116">
        <v>0</v>
      </c>
      <c r="O74" s="115">
        <v>0</v>
      </c>
      <c r="P74" s="116"/>
      <c r="Q74" s="106">
        <v>1</v>
      </c>
      <c r="R74" s="82">
        <f t="shared" si="2"/>
        <v>24.7</v>
      </c>
      <c r="S74" s="69"/>
    </row>
    <row r="75" spans="1:19" ht="18.75">
      <c r="A75" s="207"/>
      <c r="B75" s="23"/>
      <c r="C75" s="36"/>
      <c r="D75" s="24" t="s">
        <v>15</v>
      </c>
      <c r="E75" s="23" t="s">
        <v>16</v>
      </c>
      <c r="F75" s="6">
        <v>4</v>
      </c>
      <c r="G75" s="6" t="s">
        <v>77</v>
      </c>
      <c r="H75" s="99" t="s">
        <v>88</v>
      </c>
      <c r="I75" s="115">
        <v>0</v>
      </c>
      <c r="J75" s="116">
        <v>3</v>
      </c>
      <c r="K75" s="116">
        <v>7.3</v>
      </c>
      <c r="L75" s="116">
        <v>10.7</v>
      </c>
      <c r="M75" s="116">
        <v>5</v>
      </c>
      <c r="N75" s="116">
        <v>0</v>
      </c>
      <c r="O75" s="115">
        <v>0</v>
      </c>
      <c r="P75" s="116"/>
      <c r="Q75" s="106">
        <v>0</v>
      </c>
      <c r="R75" s="83">
        <f t="shared" si="2"/>
        <v>26</v>
      </c>
      <c r="S75" s="162">
        <f>I72</f>
        <v>0</v>
      </c>
    </row>
    <row r="76" spans="1:19" ht="19.5" thickBot="1">
      <c r="A76" s="210"/>
      <c r="B76" s="178"/>
      <c r="C76" s="179"/>
      <c r="D76" s="180" t="s">
        <v>15</v>
      </c>
      <c r="E76" s="178" t="s">
        <v>16</v>
      </c>
      <c r="F76" s="76">
        <v>5</v>
      </c>
      <c r="G76" s="76" t="s">
        <v>76</v>
      </c>
      <c r="H76" s="220" t="s">
        <v>89</v>
      </c>
      <c r="I76" s="120">
        <v>0</v>
      </c>
      <c r="J76" s="121">
        <v>3</v>
      </c>
      <c r="K76" s="121">
        <v>6</v>
      </c>
      <c r="L76" s="121">
        <v>6</v>
      </c>
      <c r="M76" s="121">
        <v>0</v>
      </c>
      <c r="N76" s="121">
        <v>7.3</v>
      </c>
      <c r="O76" s="120">
        <v>0</v>
      </c>
      <c r="P76" s="121"/>
      <c r="Q76" s="221">
        <v>0</v>
      </c>
      <c r="R76" s="84">
        <f t="shared" si="2"/>
        <v>22.3</v>
      </c>
      <c r="S76" s="70">
        <f>SUM(R72:R76)</f>
        <v>127</v>
      </c>
    </row>
  </sheetData>
  <sheetProtection/>
  <autoFilter ref="A1:S76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0">
      <selection activeCell="E48" sqref="E48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4.4218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25</v>
      </c>
      <c r="C2" s="51" t="s">
        <v>16</v>
      </c>
      <c r="D2" s="227" t="s">
        <v>76</v>
      </c>
      <c r="E2" s="51" t="s">
        <v>323</v>
      </c>
      <c r="F2" s="50">
        <v>7.3</v>
      </c>
      <c r="G2" s="200">
        <v>6.3</v>
      </c>
      <c r="H2" s="200">
        <v>5.3</v>
      </c>
      <c r="I2" s="200">
        <v>3.7</v>
      </c>
      <c r="J2" s="218">
        <v>0.0001388888888888889</v>
      </c>
      <c r="K2" s="200">
        <v>15.3</v>
      </c>
      <c r="L2" s="200">
        <v>1</v>
      </c>
      <c r="M2" s="200">
        <f>F2+G2+H2+I2+K2+L2</f>
        <v>38.9</v>
      </c>
      <c r="N2" s="228">
        <v>1</v>
      </c>
    </row>
    <row r="3" spans="1:14" ht="18.75">
      <c r="A3" s="62" t="s">
        <v>239</v>
      </c>
      <c r="B3" s="49" t="s">
        <v>25</v>
      </c>
      <c r="C3" s="48" t="s">
        <v>16</v>
      </c>
      <c r="D3" s="66" t="s">
        <v>76</v>
      </c>
      <c r="E3" s="48" t="s">
        <v>231</v>
      </c>
      <c r="F3" s="116">
        <v>5</v>
      </c>
      <c r="G3" s="116">
        <v>6.3</v>
      </c>
      <c r="H3" s="116">
        <v>5.3</v>
      </c>
      <c r="I3" s="116">
        <v>4</v>
      </c>
      <c r="J3" s="115">
        <v>0.000303125</v>
      </c>
      <c r="K3" s="116">
        <v>15.3</v>
      </c>
      <c r="L3" s="116">
        <v>1</v>
      </c>
      <c r="M3" s="116">
        <f>F3+G3+H3+I3+K3+L3</f>
        <v>36.900000000000006</v>
      </c>
      <c r="N3" s="229">
        <v>2</v>
      </c>
    </row>
    <row r="4" spans="1:14" ht="19.5" thickBot="1">
      <c r="A4" s="65" t="s">
        <v>243</v>
      </c>
      <c r="B4" s="54" t="s">
        <v>25</v>
      </c>
      <c r="C4" s="53" t="s">
        <v>16</v>
      </c>
      <c r="D4" s="212" t="s">
        <v>76</v>
      </c>
      <c r="E4" s="53" t="s">
        <v>39</v>
      </c>
      <c r="F4" s="121">
        <v>4.7</v>
      </c>
      <c r="G4" s="121">
        <v>6.3</v>
      </c>
      <c r="H4" s="121">
        <v>5.3</v>
      </c>
      <c r="I4" s="121">
        <v>3</v>
      </c>
      <c r="J4" s="120">
        <v>0.00030289351851851853</v>
      </c>
      <c r="K4" s="121">
        <v>15.3</v>
      </c>
      <c r="L4" s="121">
        <v>1</v>
      </c>
      <c r="M4" s="121">
        <f>F4+G4+H4+I4+K4+L4</f>
        <v>35.6</v>
      </c>
      <c r="N4" s="230">
        <v>3</v>
      </c>
    </row>
    <row r="5" spans="1:14" ht="18.75">
      <c r="A5" s="64">
        <v>653</v>
      </c>
      <c r="B5" s="57" t="s">
        <v>25</v>
      </c>
      <c r="C5" s="56" t="s">
        <v>16</v>
      </c>
      <c r="D5" s="91" t="s">
        <v>76</v>
      </c>
      <c r="E5" s="56" t="s">
        <v>207</v>
      </c>
      <c r="F5" s="119">
        <v>3</v>
      </c>
      <c r="G5" s="119">
        <v>6.3</v>
      </c>
      <c r="H5" s="119">
        <v>5.3</v>
      </c>
      <c r="I5" s="119">
        <v>3.7</v>
      </c>
      <c r="J5" s="118">
        <v>0.00018229166666666667</v>
      </c>
      <c r="K5" s="119">
        <v>15.3</v>
      </c>
      <c r="L5" s="119">
        <v>1</v>
      </c>
      <c r="M5" s="119">
        <f>F5+G5+H5+I5+K5+L5</f>
        <v>34.6</v>
      </c>
      <c r="N5" s="235">
        <v>4</v>
      </c>
    </row>
    <row r="6" spans="1:14" ht="18.75">
      <c r="A6" s="62" t="s">
        <v>373</v>
      </c>
      <c r="B6" s="49" t="s">
        <v>25</v>
      </c>
      <c r="C6" s="48" t="s">
        <v>16</v>
      </c>
      <c r="D6" s="66" t="s">
        <v>76</v>
      </c>
      <c r="E6" s="48" t="s">
        <v>227</v>
      </c>
      <c r="F6" s="116">
        <v>4</v>
      </c>
      <c r="G6" s="116">
        <v>6.3</v>
      </c>
      <c r="H6" s="116">
        <v>4</v>
      </c>
      <c r="I6" s="116">
        <v>3.3</v>
      </c>
      <c r="J6" s="115">
        <v>0.0004224537037037037</v>
      </c>
      <c r="K6" s="116">
        <v>15.3</v>
      </c>
      <c r="L6" s="116">
        <v>0</v>
      </c>
      <c r="M6" s="116">
        <f>F6+G6+H6+I6+K6+L6</f>
        <v>32.900000000000006</v>
      </c>
      <c r="N6" s="229">
        <v>5</v>
      </c>
    </row>
    <row r="7" spans="1:14" ht="18.75">
      <c r="A7" s="62">
        <v>162</v>
      </c>
      <c r="B7" s="49" t="s">
        <v>25</v>
      </c>
      <c r="C7" s="48" t="s">
        <v>16</v>
      </c>
      <c r="D7" s="66" t="s">
        <v>76</v>
      </c>
      <c r="E7" s="48" t="s">
        <v>97</v>
      </c>
      <c r="F7" s="116">
        <v>4.7</v>
      </c>
      <c r="G7" s="116">
        <v>6.3</v>
      </c>
      <c r="H7" s="116">
        <v>5.3</v>
      </c>
      <c r="I7" s="116">
        <v>0</v>
      </c>
      <c r="J7" s="115">
        <v>0.00029317129629629626</v>
      </c>
      <c r="K7" s="116">
        <v>15.3</v>
      </c>
      <c r="L7" s="116">
        <v>1</v>
      </c>
      <c r="M7" s="116">
        <f>F7+G7+H7+I7+K7+L7</f>
        <v>32.6</v>
      </c>
      <c r="N7" s="229">
        <v>6</v>
      </c>
    </row>
    <row r="8" spans="1:14" ht="18.75">
      <c r="A8" s="62" t="s">
        <v>276</v>
      </c>
      <c r="B8" s="49" t="s">
        <v>25</v>
      </c>
      <c r="C8" s="48" t="s">
        <v>16</v>
      </c>
      <c r="D8" s="66" t="s">
        <v>76</v>
      </c>
      <c r="E8" s="48" t="s">
        <v>321</v>
      </c>
      <c r="F8" s="47">
        <v>3</v>
      </c>
      <c r="G8" s="116">
        <v>6.3</v>
      </c>
      <c r="H8" s="116">
        <v>4.7</v>
      </c>
      <c r="I8" s="116">
        <v>2.3</v>
      </c>
      <c r="J8" s="115">
        <v>0.00032418981481481486</v>
      </c>
      <c r="K8" s="116">
        <v>15.3</v>
      </c>
      <c r="L8" s="116">
        <v>1</v>
      </c>
      <c r="M8" s="116">
        <f>F8+G8+H8+I8+K8+L8</f>
        <v>32.6</v>
      </c>
      <c r="N8" s="229">
        <v>7</v>
      </c>
    </row>
    <row r="9" spans="1:14" ht="18.75">
      <c r="A9" s="62">
        <v>162</v>
      </c>
      <c r="B9" s="49" t="s">
        <v>25</v>
      </c>
      <c r="C9" s="48" t="s">
        <v>16</v>
      </c>
      <c r="D9" s="66" t="s">
        <v>76</v>
      </c>
      <c r="E9" s="48" t="s">
        <v>93</v>
      </c>
      <c r="F9" s="116">
        <v>3</v>
      </c>
      <c r="G9" s="116">
        <v>6.3</v>
      </c>
      <c r="H9" s="116">
        <v>5.3</v>
      </c>
      <c r="I9" s="116">
        <v>2.3</v>
      </c>
      <c r="J9" s="117">
        <v>0.00040300925925925926</v>
      </c>
      <c r="K9" s="116">
        <v>15.3</v>
      </c>
      <c r="L9" s="116">
        <v>0</v>
      </c>
      <c r="M9" s="116">
        <f>F9+G9+H9+I9+K9+L9</f>
        <v>32.2</v>
      </c>
      <c r="N9" s="229">
        <v>8</v>
      </c>
    </row>
    <row r="10" spans="1:14" ht="18.75">
      <c r="A10" s="62">
        <v>175</v>
      </c>
      <c r="B10" s="49" t="s">
        <v>25</v>
      </c>
      <c r="C10" s="48" t="s">
        <v>16</v>
      </c>
      <c r="D10" s="66" t="s">
        <v>76</v>
      </c>
      <c r="E10" s="48" t="s">
        <v>144</v>
      </c>
      <c r="F10" s="116">
        <v>0</v>
      </c>
      <c r="G10" s="116">
        <v>5.3</v>
      </c>
      <c r="H10" s="116">
        <v>5.3</v>
      </c>
      <c r="I10" s="116">
        <v>0</v>
      </c>
      <c r="J10" s="115">
        <v>0.0005302083333333334</v>
      </c>
      <c r="K10" s="116">
        <v>15.3</v>
      </c>
      <c r="L10" s="116">
        <v>1</v>
      </c>
      <c r="M10" s="116">
        <f>F10+G10+H10+I10+K10+L10</f>
        <v>26.9</v>
      </c>
      <c r="N10" s="229">
        <v>9</v>
      </c>
    </row>
    <row r="11" spans="1:14" ht="18.75">
      <c r="A11" s="62" t="s">
        <v>234</v>
      </c>
      <c r="B11" s="49" t="s">
        <v>25</v>
      </c>
      <c r="C11" s="48" t="s">
        <v>16</v>
      </c>
      <c r="D11" s="66" t="s">
        <v>76</v>
      </c>
      <c r="E11" s="48" t="s">
        <v>230</v>
      </c>
      <c r="F11" s="116">
        <v>2</v>
      </c>
      <c r="G11" s="116">
        <v>6.3</v>
      </c>
      <c r="H11" s="116">
        <v>5</v>
      </c>
      <c r="I11" s="116">
        <v>0</v>
      </c>
      <c r="J11" s="115">
        <v>0</v>
      </c>
      <c r="K11" s="116">
        <v>13</v>
      </c>
      <c r="L11" s="116">
        <v>0</v>
      </c>
      <c r="M11" s="116">
        <f>F11+G11+H11+I11+K11+L11</f>
        <v>26.3</v>
      </c>
      <c r="N11" s="229">
        <v>10</v>
      </c>
    </row>
    <row r="12" spans="1:14" ht="18.75">
      <c r="A12" s="62" t="s">
        <v>367</v>
      </c>
      <c r="B12" s="49" t="s">
        <v>25</v>
      </c>
      <c r="C12" s="48" t="s">
        <v>16</v>
      </c>
      <c r="D12" s="66" t="s">
        <v>76</v>
      </c>
      <c r="E12" s="48" t="s">
        <v>241</v>
      </c>
      <c r="F12" s="116">
        <v>2</v>
      </c>
      <c r="G12" s="116">
        <v>4</v>
      </c>
      <c r="H12" s="116">
        <v>1</v>
      </c>
      <c r="I12" s="116">
        <v>2</v>
      </c>
      <c r="J12" s="115">
        <v>0.0005329861111111111</v>
      </c>
      <c r="K12" s="116">
        <v>15.3</v>
      </c>
      <c r="L12" s="116">
        <v>0</v>
      </c>
      <c r="M12" s="116">
        <f>F12+G12+H12+I12+K12+L12</f>
        <v>24.3</v>
      </c>
      <c r="N12" s="229">
        <v>11</v>
      </c>
    </row>
    <row r="13" spans="1:14" ht="18.75">
      <c r="A13" s="62">
        <v>653</v>
      </c>
      <c r="B13" s="49" t="s">
        <v>25</v>
      </c>
      <c r="C13" s="48" t="s">
        <v>16</v>
      </c>
      <c r="D13" s="66" t="s">
        <v>76</v>
      </c>
      <c r="E13" s="48" t="s">
        <v>217</v>
      </c>
      <c r="F13" s="116">
        <v>3</v>
      </c>
      <c r="G13" s="116">
        <v>6.3</v>
      </c>
      <c r="H13" s="116">
        <v>0</v>
      </c>
      <c r="I13" s="116">
        <v>2.3</v>
      </c>
      <c r="J13" s="115">
        <v>0</v>
      </c>
      <c r="K13" s="116">
        <v>12</v>
      </c>
      <c r="L13" s="116">
        <v>0</v>
      </c>
      <c r="M13" s="116">
        <f>F13+G13+H13+I13+K13+L13</f>
        <v>23.6</v>
      </c>
      <c r="N13" s="229">
        <v>12</v>
      </c>
    </row>
    <row r="14" spans="1:14" ht="18.75">
      <c r="A14" s="62">
        <v>162</v>
      </c>
      <c r="B14" s="49" t="s">
        <v>25</v>
      </c>
      <c r="C14" s="48" t="s">
        <v>16</v>
      </c>
      <c r="D14" s="66" t="s">
        <v>76</v>
      </c>
      <c r="E14" s="48" t="s">
        <v>95</v>
      </c>
      <c r="F14" s="116">
        <v>0</v>
      </c>
      <c r="G14" s="116">
        <v>0</v>
      </c>
      <c r="H14" s="116">
        <v>4</v>
      </c>
      <c r="I14" s="116">
        <v>3</v>
      </c>
      <c r="J14" s="115">
        <v>0.0006958333333333334</v>
      </c>
      <c r="K14" s="116">
        <v>15.3</v>
      </c>
      <c r="L14" s="116">
        <v>0</v>
      </c>
      <c r="M14" s="116">
        <f>F14+G14+H14+I14+K14+L14</f>
        <v>22.3</v>
      </c>
      <c r="N14" s="229">
        <v>13</v>
      </c>
    </row>
    <row r="15" spans="1:14" ht="18.75">
      <c r="A15" s="62">
        <v>175</v>
      </c>
      <c r="B15" s="49" t="s">
        <v>25</v>
      </c>
      <c r="C15" s="48" t="s">
        <v>16</v>
      </c>
      <c r="D15" s="66" t="s">
        <v>76</v>
      </c>
      <c r="E15" s="48" t="s">
        <v>360</v>
      </c>
      <c r="F15" s="116">
        <v>2</v>
      </c>
      <c r="G15" s="116">
        <v>6.3</v>
      </c>
      <c r="H15" s="116">
        <v>5.3</v>
      </c>
      <c r="I15" s="116">
        <v>0</v>
      </c>
      <c r="J15" s="115">
        <v>0</v>
      </c>
      <c r="K15" s="116">
        <v>8.3</v>
      </c>
      <c r="L15" s="116">
        <v>0</v>
      </c>
      <c r="M15" s="116">
        <f>F15+G15+H15+I15+K15+L15</f>
        <v>21.900000000000002</v>
      </c>
      <c r="N15" s="229">
        <v>14</v>
      </c>
    </row>
    <row r="16" spans="1:14" ht="18.75">
      <c r="A16" s="62">
        <v>175</v>
      </c>
      <c r="B16" s="49" t="s">
        <v>25</v>
      </c>
      <c r="C16" s="48" t="s">
        <v>16</v>
      </c>
      <c r="D16" s="66" t="s">
        <v>76</v>
      </c>
      <c r="E16" s="48" t="s">
        <v>361</v>
      </c>
      <c r="F16" s="116">
        <v>3.3</v>
      </c>
      <c r="G16" s="116">
        <v>0</v>
      </c>
      <c r="H16" s="116">
        <v>5.3</v>
      </c>
      <c r="I16" s="116">
        <v>3</v>
      </c>
      <c r="J16" s="115">
        <v>0</v>
      </c>
      <c r="K16" s="116">
        <v>8.3</v>
      </c>
      <c r="L16" s="116">
        <v>1</v>
      </c>
      <c r="M16" s="116">
        <f>F16+G16+H16+I16+K16+L16</f>
        <v>20.9</v>
      </c>
      <c r="N16" s="229">
        <v>15</v>
      </c>
    </row>
    <row r="17" spans="1:14" ht="18.75">
      <c r="A17" s="62">
        <v>653</v>
      </c>
      <c r="B17" s="49" t="s">
        <v>25</v>
      </c>
      <c r="C17" s="48" t="s">
        <v>16</v>
      </c>
      <c r="D17" s="66" t="s">
        <v>76</v>
      </c>
      <c r="E17" s="48" t="s">
        <v>216</v>
      </c>
      <c r="F17" s="116">
        <v>2</v>
      </c>
      <c r="G17" s="116">
        <v>2.5</v>
      </c>
      <c r="H17" s="116">
        <v>0</v>
      </c>
      <c r="I17" s="116">
        <v>0</v>
      </c>
      <c r="J17" s="115">
        <v>0.0010879629629629629</v>
      </c>
      <c r="K17" s="116">
        <v>15.3</v>
      </c>
      <c r="L17" s="116">
        <v>1</v>
      </c>
      <c r="M17" s="116">
        <f>F17+G17+H17+I17+K17+L17</f>
        <v>20.8</v>
      </c>
      <c r="N17" s="229">
        <v>16</v>
      </c>
    </row>
    <row r="18" spans="1:14" ht="18.75">
      <c r="A18" s="62" t="s">
        <v>372</v>
      </c>
      <c r="B18" s="49" t="s">
        <v>25</v>
      </c>
      <c r="C18" s="48" t="s">
        <v>16</v>
      </c>
      <c r="D18" s="66" t="s">
        <v>76</v>
      </c>
      <c r="E18" s="48" t="s">
        <v>226</v>
      </c>
      <c r="F18" s="116">
        <v>0</v>
      </c>
      <c r="G18" s="116">
        <v>6.3</v>
      </c>
      <c r="H18" s="116">
        <v>0</v>
      </c>
      <c r="I18" s="116">
        <v>3.3</v>
      </c>
      <c r="J18" s="115">
        <v>0</v>
      </c>
      <c r="K18" s="116">
        <v>11</v>
      </c>
      <c r="L18" s="116">
        <v>0</v>
      </c>
      <c r="M18" s="116">
        <f>F18+G18+H18+I18+K18+L18</f>
        <v>20.6</v>
      </c>
      <c r="N18" s="229">
        <v>17</v>
      </c>
    </row>
    <row r="19" spans="1:14" ht="18.75">
      <c r="A19" s="62">
        <v>175</v>
      </c>
      <c r="B19" s="49" t="s">
        <v>25</v>
      </c>
      <c r="C19" s="48" t="s">
        <v>16</v>
      </c>
      <c r="D19" s="66" t="s">
        <v>76</v>
      </c>
      <c r="E19" s="48" t="s">
        <v>150</v>
      </c>
      <c r="F19" s="116">
        <v>0</v>
      </c>
      <c r="G19" s="116">
        <v>0</v>
      </c>
      <c r="H19" s="116">
        <v>3.3</v>
      </c>
      <c r="I19" s="116">
        <v>2</v>
      </c>
      <c r="J19" s="115">
        <v>0</v>
      </c>
      <c r="K19" s="116">
        <v>11.7</v>
      </c>
      <c r="L19" s="116">
        <v>1</v>
      </c>
      <c r="M19" s="116">
        <f>F19+G19+H19+I19+K19+L19</f>
        <v>18</v>
      </c>
      <c r="N19" s="229">
        <v>18</v>
      </c>
    </row>
    <row r="20" spans="1:14" ht="18.75">
      <c r="A20" s="62">
        <v>653</v>
      </c>
      <c r="B20" s="49" t="s">
        <v>25</v>
      </c>
      <c r="C20" s="48" t="s">
        <v>16</v>
      </c>
      <c r="D20" s="66" t="s">
        <v>76</v>
      </c>
      <c r="E20" s="48" t="s">
        <v>214</v>
      </c>
      <c r="F20" s="116">
        <v>2</v>
      </c>
      <c r="G20" s="116">
        <v>6.3</v>
      </c>
      <c r="H20" s="116">
        <v>5.3</v>
      </c>
      <c r="I20" s="116">
        <v>3</v>
      </c>
      <c r="J20" s="115">
        <v>0</v>
      </c>
      <c r="K20" s="116">
        <v>0</v>
      </c>
      <c r="L20" s="116">
        <v>1</v>
      </c>
      <c r="M20" s="116">
        <f>F20+G20+H20+I20+K20+L20</f>
        <v>17.6</v>
      </c>
      <c r="N20" s="229">
        <v>19</v>
      </c>
    </row>
    <row r="21" spans="1:14" ht="18.75">
      <c r="A21" s="62">
        <v>653</v>
      </c>
      <c r="B21" s="49" t="s">
        <v>25</v>
      </c>
      <c r="C21" s="48" t="s">
        <v>16</v>
      </c>
      <c r="D21" s="66" t="s">
        <v>76</v>
      </c>
      <c r="E21" s="48" t="s">
        <v>365</v>
      </c>
      <c r="F21" s="116">
        <v>5</v>
      </c>
      <c r="G21" s="116">
        <v>5.3</v>
      </c>
      <c r="H21" s="116">
        <v>5.3</v>
      </c>
      <c r="I21" s="116">
        <v>0</v>
      </c>
      <c r="J21" s="115">
        <v>0</v>
      </c>
      <c r="K21" s="116">
        <v>0</v>
      </c>
      <c r="L21" s="116">
        <v>1</v>
      </c>
      <c r="M21" s="116">
        <f>F21+G21+H21+I21+K21+L21</f>
        <v>16.6</v>
      </c>
      <c r="N21" s="229">
        <v>20</v>
      </c>
    </row>
    <row r="22" spans="1:14" ht="18.75">
      <c r="A22" s="62">
        <v>175</v>
      </c>
      <c r="B22" s="49" t="s">
        <v>25</v>
      </c>
      <c r="C22" s="48" t="s">
        <v>16</v>
      </c>
      <c r="D22" s="66" t="s">
        <v>76</v>
      </c>
      <c r="E22" s="48" t="s">
        <v>149</v>
      </c>
      <c r="F22" s="116">
        <v>0</v>
      </c>
      <c r="G22" s="116">
        <v>5</v>
      </c>
      <c r="H22" s="116">
        <v>4</v>
      </c>
      <c r="I22" s="116">
        <v>0</v>
      </c>
      <c r="J22" s="115">
        <v>0</v>
      </c>
      <c r="K22" s="116">
        <v>5</v>
      </c>
      <c r="L22" s="116">
        <v>0</v>
      </c>
      <c r="M22" s="116">
        <f>F22+G22+H22+I22+K22+L22</f>
        <v>14</v>
      </c>
      <c r="N22" s="229">
        <v>21</v>
      </c>
    </row>
    <row r="23" spans="1:14" ht="18.75">
      <c r="A23" s="62">
        <v>175</v>
      </c>
      <c r="B23" s="49" t="s">
        <v>25</v>
      </c>
      <c r="C23" s="48" t="s">
        <v>16</v>
      </c>
      <c r="D23" s="66" t="s">
        <v>76</v>
      </c>
      <c r="E23" s="48" t="s">
        <v>139</v>
      </c>
      <c r="F23" s="116">
        <v>2</v>
      </c>
      <c r="G23" s="116">
        <v>3.3</v>
      </c>
      <c r="H23" s="116">
        <v>0</v>
      </c>
      <c r="I23" s="116">
        <v>0</v>
      </c>
      <c r="J23" s="115">
        <v>0</v>
      </c>
      <c r="K23" s="116">
        <v>8</v>
      </c>
      <c r="L23" s="116">
        <v>0</v>
      </c>
      <c r="M23" s="116">
        <f>F23+G23+H23+I23+K23+L23</f>
        <v>13.3</v>
      </c>
      <c r="N23" s="229">
        <v>22</v>
      </c>
    </row>
    <row r="24" spans="1:14" ht="18.75">
      <c r="A24" s="62">
        <v>175</v>
      </c>
      <c r="B24" s="49" t="s">
        <v>25</v>
      </c>
      <c r="C24" s="48" t="s">
        <v>16</v>
      </c>
      <c r="D24" s="66" t="s">
        <v>76</v>
      </c>
      <c r="E24" s="48" t="s">
        <v>142</v>
      </c>
      <c r="F24" s="116">
        <v>5</v>
      </c>
      <c r="G24" s="116">
        <v>5.3</v>
      </c>
      <c r="H24" s="116">
        <v>0</v>
      </c>
      <c r="I24" s="116">
        <v>3</v>
      </c>
      <c r="J24" s="115">
        <v>0</v>
      </c>
      <c r="K24" s="116">
        <v>0</v>
      </c>
      <c r="L24" s="116">
        <v>0</v>
      </c>
      <c r="M24" s="116">
        <f>F24+G24+H24+I24+K24+L24</f>
        <v>13.3</v>
      </c>
      <c r="N24" s="229">
        <v>22</v>
      </c>
    </row>
    <row r="25" spans="1:14" ht="18.75">
      <c r="A25" s="62" t="s">
        <v>366</v>
      </c>
      <c r="B25" s="49" t="s">
        <v>25</v>
      </c>
      <c r="C25" s="48" t="s">
        <v>16</v>
      </c>
      <c r="D25" s="66" t="s">
        <v>76</v>
      </c>
      <c r="E25" s="48" t="s">
        <v>240</v>
      </c>
      <c r="F25" s="116">
        <v>0</v>
      </c>
      <c r="G25" s="116">
        <v>2</v>
      </c>
      <c r="H25" s="116">
        <v>2</v>
      </c>
      <c r="I25" s="116">
        <v>1</v>
      </c>
      <c r="J25" s="115">
        <v>0</v>
      </c>
      <c r="K25" s="116">
        <v>8</v>
      </c>
      <c r="L25" s="116">
        <v>0</v>
      </c>
      <c r="M25" s="116">
        <f>F25+G25+H25+I25+K25+L25</f>
        <v>13</v>
      </c>
      <c r="N25" s="229">
        <v>24</v>
      </c>
    </row>
    <row r="26" spans="1:14" ht="18.75">
      <c r="A26" s="62">
        <v>175</v>
      </c>
      <c r="B26" s="49" t="s">
        <v>25</v>
      </c>
      <c r="C26" s="48" t="s">
        <v>16</v>
      </c>
      <c r="D26" s="66" t="s">
        <v>76</v>
      </c>
      <c r="E26" s="48" t="s">
        <v>357</v>
      </c>
      <c r="F26" s="116">
        <v>0</v>
      </c>
      <c r="G26" s="116">
        <v>0</v>
      </c>
      <c r="H26" s="116">
        <v>0</v>
      </c>
      <c r="I26" s="116">
        <v>1.7</v>
      </c>
      <c r="J26" s="115">
        <v>0</v>
      </c>
      <c r="K26" s="116">
        <v>11</v>
      </c>
      <c r="L26" s="116">
        <v>0</v>
      </c>
      <c r="M26" s="116">
        <f>F26+G26+H26+I26+K26+L26</f>
        <v>12.7</v>
      </c>
      <c r="N26" s="229">
        <v>25</v>
      </c>
    </row>
    <row r="27" spans="1:14" ht="18.75">
      <c r="A27" s="62">
        <v>653</v>
      </c>
      <c r="B27" s="49" t="s">
        <v>25</v>
      </c>
      <c r="C27" s="48" t="s">
        <v>16</v>
      </c>
      <c r="D27" s="66" t="s">
        <v>76</v>
      </c>
      <c r="E27" s="48" t="s">
        <v>215</v>
      </c>
      <c r="F27" s="116">
        <v>0</v>
      </c>
      <c r="G27" s="116">
        <v>6.3</v>
      </c>
      <c r="H27" s="116">
        <v>4</v>
      </c>
      <c r="I27" s="116">
        <v>2.3</v>
      </c>
      <c r="J27" s="115">
        <v>0</v>
      </c>
      <c r="K27" s="116">
        <v>0</v>
      </c>
      <c r="L27" s="116">
        <v>0</v>
      </c>
      <c r="M27" s="116">
        <f>F27+G27+H27+I27+K27+L27</f>
        <v>12.600000000000001</v>
      </c>
      <c r="N27" s="229">
        <v>26</v>
      </c>
    </row>
    <row r="28" spans="1:14" ht="18.75">
      <c r="A28" s="62">
        <v>175</v>
      </c>
      <c r="B28" s="49" t="s">
        <v>25</v>
      </c>
      <c r="C28" s="48" t="s">
        <v>16</v>
      </c>
      <c r="D28" s="66" t="s">
        <v>76</v>
      </c>
      <c r="E28" s="48" t="s">
        <v>358</v>
      </c>
      <c r="F28" s="116">
        <v>2</v>
      </c>
      <c r="G28" s="116">
        <v>0</v>
      </c>
      <c r="H28" s="116">
        <v>2.3</v>
      </c>
      <c r="I28" s="116">
        <v>0</v>
      </c>
      <c r="J28" s="115">
        <v>0</v>
      </c>
      <c r="K28" s="116">
        <v>8</v>
      </c>
      <c r="L28" s="116">
        <v>0</v>
      </c>
      <c r="M28" s="116">
        <f>F28+G28+H28+I28+K28+L28</f>
        <v>12.3</v>
      </c>
      <c r="N28" s="229">
        <v>27</v>
      </c>
    </row>
    <row r="29" spans="1:14" ht="18.75">
      <c r="A29" s="62">
        <v>653</v>
      </c>
      <c r="B29" s="49" t="s">
        <v>25</v>
      </c>
      <c r="C29" s="48" t="s">
        <v>16</v>
      </c>
      <c r="D29" s="66" t="s">
        <v>76</v>
      </c>
      <c r="E29" s="48" t="s">
        <v>208</v>
      </c>
      <c r="F29" s="116">
        <v>2</v>
      </c>
      <c r="G29" s="116">
        <v>6.3</v>
      </c>
      <c r="H29" s="116">
        <v>2.7</v>
      </c>
      <c r="I29" s="116">
        <v>0</v>
      </c>
      <c r="J29" s="115">
        <v>0</v>
      </c>
      <c r="K29" s="116">
        <v>0</v>
      </c>
      <c r="L29" s="116">
        <v>0</v>
      </c>
      <c r="M29" s="116">
        <f>F29+G29+H29+I29+K29+L29</f>
        <v>11</v>
      </c>
      <c r="N29" s="229">
        <v>28</v>
      </c>
    </row>
    <row r="30" spans="1:14" ht="18.75">
      <c r="A30" s="62">
        <v>175</v>
      </c>
      <c r="B30" s="49" t="s">
        <v>25</v>
      </c>
      <c r="C30" s="48" t="s">
        <v>16</v>
      </c>
      <c r="D30" s="66" t="s">
        <v>76</v>
      </c>
      <c r="E30" s="48" t="s">
        <v>152</v>
      </c>
      <c r="F30" s="116">
        <v>0</v>
      </c>
      <c r="G30" s="116">
        <v>1.7</v>
      </c>
      <c r="H30" s="116">
        <v>0</v>
      </c>
      <c r="I30" s="116">
        <v>2.3</v>
      </c>
      <c r="J30" s="115">
        <v>0</v>
      </c>
      <c r="K30" s="116">
        <v>7</v>
      </c>
      <c r="L30" s="116">
        <v>0</v>
      </c>
      <c r="M30" s="116">
        <f>F30+G30+H30+I30+K30+L30</f>
        <v>11</v>
      </c>
      <c r="N30" s="229">
        <v>29</v>
      </c>
    </row>
    <row r="31" spans="1:14" ht="18.75">
      <c r="A31" s="62">
        <v>175</v>
      </c>
      <c r="B31" s="49" t="s">
        <v>25</v>
      </c>
      <c r="C31" s="48" t="s">
        <v>16</v>
      </c>
      <c r="D31" s="66" t="s">
        <v>76</v>
      </c>
      <c r="E31" s="48" t="s">
        <v>362</v>
      </c>
      <c r="F31" s="116">
        <v>2</v>
      </c>
      <c r="G31" s="116">
        <v>5.3</v>
      </c>
      <c r="H31" s="116">
        <v>0</v>
      </c>
      <c r="I31" s="116">
        <v>2</v>
      </c>
      <c r="J31" s="115">
        <v>0</v>
      </c>
      <c r="K31" s="116">
        <v>0</v>
      </c>
      <c r="L31" s="116">
        <v>1</v>
      </c>
      <c r="M31" s="116">
        <f>F31+G31+H31+I31+K31+L31</f>
        <v>10.3</v>
      </c>
      <c r="N31" s="229">
        <v>30</v>
      </c>
    </row>
    <row r="32" spans="1:14" ht="18.75">
      <c r="A32" s="62">
        <v>162</v>
      </c>
      <c r="B32" s="49" t="s">
        <v>25</v>
      </c>
      <c r="C32" s="48" t="s">
        <v>16</v>
      </c>
      <c r="D32" s="66" t="s">
        <v>76</v>
      </c>
      <c r="E32" s="48" t="s">
        <v>96</v>
      </c>
      <c r="F32" s="116">
        <v>2.3</v>
      </c>
      <c r="G32" s="116">
        <v>2.8</v>
      </c>
      <c r="H32" s="116">
        <v>2</v>
      </c>
      <c r="I32" s="116">
        <v>2.3</v>
      </c>
      <c r="J32" s="115">
        <v>0</v>
      </c>
      <c r="K32" s="116">
        <v>0</v>
      </c>
      <c r="L32" s="116">
        <v>0</v>
      </c>
      <c r="M32" s="116">
        <f>F32+G32+H32+I32+K32+L32</f>
        <v>9.399999999999999</v>
      </c>
      <c r="N32" s="229">
        <v>31</v>
      </c>
    </row>
    <row r="33" spans="1:14" ht="18.75">
      <c r="A33" s="62">
        <v>175</v>
      </c>
      <c r="B33" s="49" t="s">
        <v>25</v>
      </c>
      <c r="C33" s="48" t="s">
        <v>16</v>
      </c>
      <c r="D33" s="66" t="s">
        <v>76</v>
      </c>
      <c r="E33" s="48" t="s">
        <v>147</v>
      </c>
      <c r="F33" s="116">
        <v>3</v>
      </c>
      <c r="G33" s="116">
        <v>0</v>
      </c>
      <c r="H33" s="116">
        <v>5.3</v>
      </c>
      <c r="I33" s="116">
        <v>0</v>
      </c>
      <c r="J33" s="115">
        <v>0</v>
      </c>
      <c r="K33" s="116">
        <v>0</v>
      </c>
      <c r="L33" s="116">
        <v>0</v>
      </c>
      <c r="M33" s="116">
        <f>F33+G33+H33+I33+K33+L33</f>
        <v>8.3</v>
      </c>
      <c r="N33" s="229">
        <v>32</v>
      </c>
    </row>
    <row r="34" spans="1:14" ht="19.5" thickBot="1">
      <c r="A34" s="63">
        <v>175</v>
      </c>
      <c r="B34" s="59" t="s">
        <v>25</v>
      </c>
      <c r="C34" s="58" t="s">
        <v>16</v>
      </c>
      <c r="D34" s="224" t="s">
        <v>76</v>
      </c>
      <c r="E34" s="58" t="s">
        <v>359</v>
      </c>
      <c r="F34" s="225">
        <v>0</v>
      </c>
      <c r="G34" s="225">
        <v>0</v>
      </c>
      <c r="H34" s="225">
        <v>0</v>
      </c>
      <c r="I34" s="225">
        <v>2</v>
      </c>
      <c r="J34" s="226">
        <v>0</v>
      </c>
      <c r="K34" s="225">
        <v>0</v>
      </c>
      <c r="L34" s="225">
        <v>0</v>
      </c>
      <c r="M34" s="225">
        <f>F34+G34+H34+I34+K34+L34</f>
        <v>2</v>
      </c>
      <c r="N34" s="242">
        <v>33</v>
      </c>
    </row>
    <row r="35" spans="1:14" ht="19.5" thickTop="1">
      <c r="A35" s="64" t="s">
        <v>276</v>
      </c>
      <c r="B35" s="57" t="s">
        <v>25</v>
      </c>
      <c r="C35" s="56" t="s">
        <v>16</v>
      </c>
      <c r="D35" s="91" t="s">
        <v>77</v>
      </c>
      <c r="E35" s="56" t="s">
        <v>65</v>
      </c>
      <c r="F35" s="55">
        <v>5</v>
      </c>
      <c r="G35" s="119">
        <v>6.3</v>
      </c>
      <c r="H35" s="119">
        <v>5.3</v>
      </c>
      <c r="I35" s="119">
        <v>5.3</v>
      </c>
      <c r="J35" s="118">
        <v>0.00015208333333333333</v>
      </c>
      <c r="K35" s="119">
        <v>15.3</v>
      </c>
      <c r="L35" s="119">
        <v>1</v>
      </c>
      <c r="M35" s="119">
        <f>F35+G35+H35+I35+K35+L35</f>
        <v>38.2</v>
      </c>
      <c r="N35" s="235">
        <v>1</v>
      </c>
    </row>
    <row r="36" spans="1:14" ht="18.75">
      <c r="A36" s="62" t="s">
        <v>239</v>
      </c>
      <c r="B36" s="49" t="s">
        <v>25</v>
      </c>
      <c r="C36" s="48" t="s">
        <v>16</v>
      </c>
      <c r="D36" s="66" t="s">
        <v>77</v>
      </c>
      <c r="E36" s="48" t="s">
        <v>38</v>
      </c>
      <c r="F36" s="116">
        <v>5</v>
      </c>
      <c r="G36" s="116">
        <v>6.3</v>
      </c>
      <c r="H36" s="116">
        <v>5</v>
      </c>
      <c r="I36" s="116">
        <v>4.3</v>
      </c>
      <c r="J36" s="115">
        <v>0.00034108796296296296</v>
      </c>
      <c r="K36" s="116">
        <v>15.3</v>
      </c>
      <c r="L36" s="116">
        <v>1</v>
      </c>
      <c r="M36" s="116">
        <f>F36+G36+H36+I36+K36+L36</f>
        <v>36.900000000000006</v>
      </c>
      <c r="N36" s="229">
        <v>2</v>
      </c>
    </row>
    <row r="37" spans="1:14" ht="19.5" thickBot="1">
      <c r="A37" s="65">
        <v>653</v>
      </c>
      <c r="B37" s="54" t="s">
        <v>25</v>
      </c>
      <c r="C37" s="53" t="s">
        <v>16</v>
      </c>
      <c r="D37" s="212" t="s">
        <v>77</v>
      </c>
      <c r="E37" s="53" t="s">
        <v>213</v>
      </c>
      <c r="F37" s="121">
        <v>3</v>
      </c>
      <c r="G37" s="121">
        <v>6.3</v>
      </c>
      <c r="H37" s="121">
        <v>5.3</v>
      </c>
      <c r="I37" s="121">
        <v>5.3</v>
      </c>
      <c r="J37" s="120">
        <v>0.00017731481481481483</v>
      </c>
      <c r="K37" s="121">
        <v>15.3</v>
      </c>
      <c r="L37" s="121">
        <v>1</v>
      </c>
      <c r="M37" s="121">
        <f>F37+G37+H37+I37+K37+L37</f>
        <v>36.2</v>
      </c>
      <c r="N37" s="230">
        <v>3</v>
      </c>
    </row>
    <row r="38" spans="1:14" ht="18.75">
      <c r="A38" s="64">
        <v>653</v>
      </c>
      <c r="B38" s="57" t="s">
        <v>25</v>
      </c>
      <c r="C38" s="56" t="s">
        <v>16</v>
      </c>
      <c r="D38" s="91" t="s">
        <v>77</v>
      </c>
      <c r="E38" s="56" t="s">
        <v>221</v>
      </c>
      <c r="F38" s="119">
        <v>5</v>
      </c>
      <c r="G38" s="119">
        <v>6.3</v>
      </c>
      <c r="H38" s="119">
        <v>5.3</v>
      </c>
      <c r="I38" s="119">
        <v>3</v>
      </c>
      <c r="J38" s="118">
        <v>0.00028865740740740745</v>
      </c>
      <c r="K38" s="119">
        <v>15.3</v>
      </c>
      <c r="L38" s="119">
        <v>1</v>
      </c>
      <c r="M38" s="119">
        <f>F38+G38+H38+I38+K38+L38</f>
        <v>35.900000000000006</v>
      </c>
      <c r="N38" s="235">
        <v>4</v>
      </c>
    </row>
    <row r="39" spans="1:14" ht="18.75">
      <c r="A39" s="62" t="s">
        <v>371</v>
      </c>
      <c r="B39" s="49" t="s">
        <v>25</v>
      </c>
      <c r="C39" s="48" t="s">
        <v>16</v>
      </c>
      <c r="D39" s="66" t="s">
        <v>77</v>
      </c>
      <c r="E39" s="48" t="s">
        <v>225</v>
      </c>
      <c r="F39" s="116">
        <v>4</v>
      </c>
      <c r="G39" s="116">
        <v>6.3</v>
      </c>
      <c r="H39" s="116">
        <v>5.3</v>
      </c>
      <c r="I39" s="116">
        <v>3.3</v>
      </c>
      <c r="J39" s="115">
        <v>0.0002740740740740741</v>
      </c>
      <c r="K39" s="116">
        <v>15.3</v>
      </c>
      <c r="L39" s="116">
        <v>1</v>
      </c>
      <c r="M39" s="116">
        <f>F39+G39+H39+I39+K39+L39</f>
        <v>35.2</v>
      </c>
      <c r="N39" s="229">
        <v>5</v>
      </c>
    </row>
    <row r="40" spans="1:14" ht="18.75">
      <c r="A40" s="62">
        <v>653</v>
      </c>
      <c r="B40" s="49" t="s">
        <v>25</v>
      </c>
      <c r="C40" s="48" t="s">
        <v>16</v>
      </c>
      <c r="D40" s="66" t="s">
        <v>77</v>
      </c>
      <c r="E40" s="48" t="s">
        <v>219</v>
      </c>
      <c r="F40" s="116">
        <v>3</v>
      </c>
      <c r="G40" s="116">
        <v>6.3</v>
      </c>
      <c r="H40" s="116">
        <v>5</v>
      </c>
      <c r="I40" s="116">
        <v>3.7</v>
      </c>
      <c r="J40" s="115">
        <v>0.0003385416666666667</v>
      </c>
      <c r="K40" s="116">
        <v>15.3</v>
      </c>
      <c r="L40" s="116">
        <v>0</v>
      </c>
      <c r="M40" s="116">
        <f>F40+G40+H40+I40+K40+L40</f>
        <v>33.3</v>
      </c>
      <c r="N40" s="229">
        <v>6</v>
      </c>
    </row>
    <row r="41" spans="1:14" ht="18.75">
      <c r="A41" s="62" t="s">
        <v>368</v>
      </c>
      <c r="B41" s="49" t="s">
        <v>25</v>
      </c>
      <c r="C41" s="48" t="s">
        <v>16</v>
      </c>
      <c r="D41" s="66" t="s">
        <v>77</v>
      </c>
      <c r="E41" s="48" t="s">
        <v>242</v>
      </c>
      <c r="F41" s="116">
        <v>3</v>
      </c>
      <c r="G41" s="116">
        <v>6.3</v>
      </c>
      <c r="H41" s="116">
        <v>4.7</v>
      </c>
      <c r="I41" s="116">
        <v>3.7</v>
      </c>
      <c r="J41" s="115">
        <v>0.0006087962962962963</v>
      </c>
      <c r="K41" s="116">
        <v>15.3</v>
      </c>
      <c r="L41" s="116">
        <v>0</v>
      </c>
      <c r="M41" s="116">
        <f>F41+G41+H41+I41+K41+L41</f>
        <v>33</v>
      </c>
      <c r="N41" s="229">
        <v>7</v>
      </c>
    </row>
    <row r="42" spans="1:14" ht="18.75">
      <c r="A42" s="62" t="s">
        <v>369</v>
      </c>
      <c r="B42" s="49" t="s">
        <v>25</v>
      </c>
      <c r="C42" s="48" t="s">
        <v>16</v>
      </c>
      <c r="D42" s="66" t="s">
        <v>77</v>
      </c>
      <c r="E42" s="48" t="s">
        <v>223</v>
      </c>
      <c r="F42" s="116">
        <v>5</v>
      </c>
      <c r="G42" s="116">
        <v>6.3</v>
      </c>
      <c r="H42" s="116">
        <v>0</v>
      </c>
      <c r="I42" s="116">
        <v>3.3</v>
      </c>
      <c r="J42" s="115">
        <v>0.00031967592592592594</v>
      </c>
      <c r="K42" s="116">
        <v>15.3</v>
      </c>
      <c r="L42" s="116">
        <v>1</v>
      </c>
      <c r="M42" s="116">
        <f>F42+G42+H42+I42+K42+L42</f>
        <v>30.900000000000002</v>
      </c>
      <c r="N42" s="229">
        <v>8</v>
      </c>
    </row>
    <row r="43" spans="1:14" ht="18.75">
      <c r="A43" s="62">
        <v>653</v>
      </c>
      <c r="B43" s="49" t="s">
        <v>25</v>
      </c>
      <c r="C43" s="48" t="s">
        <v>16</v>
      </c>
      <c r="D43" s="66" t="s">
        <v>77</v>
      </c>
      <c r="E43" s="48" t="s">
        <v>220</v>
      </c>
      <c r="F43" s="116">
        <v>0</v>
      </c>
      <c r="G43" s="116">
        <v>6.3</v>
      </c>
      <c r="H43" s="116">
        <v>5.3</v>
      </c>
      <c r="I43" s="116">
        <v>2</v>
      </c>
      <c r="J43" s="115">
        <v>0.00044490740740740737</v>
      </c>
      <c r="K43" s="116">
        <v>15.3</v>
      </c>
      <c r="L43" s="116">
        <v>0</v>
      </c>
      <c r="M43" s="116">
        <f>F43+G43+H43+I43+K43+L43</f>
        <v>28.9</v>
      </c>
      <c r="N43" s="229">
        <v>9</v>
      </c>
    </row>
    <row r="44" spans="1:14" ht="18.75">
      <c r="A44" s="62">
        <v>653</v>
      </c>
      <c r="B44" s="49" t="s">
        <v>25</v>
      </c>
      <c r="C44" s="48" t="s">
        <v>16</v>
      </c>
      <c r="D44" s="66" t="s">
        <v>77</v>
      </c>
      <c r="E44" s="48" t="s">
        <v>218</v>
      </c>
      <c r="F44" s="116">
        <v>2</v>
      </c>
      <c r="G44" s="116">
        <v>6.3</v>
      </c>
      <c r="H44" s="116">
        <v>5.3</v>
      </c>
      <c r="I44" s="116">
        <v>2.3</v>
      </c>
      <c r="J44" s="115">
        <v>0</v>
      </c>
      <c r="K44" s="116">
        <v>12</v>
      </c>
      <c r="L44" s="116">
        <v>1</v>
      </c>
      <c r="M44" s="116">
        <f>F44+G44+H44+I44+K44+L44</f>
        <v>28.900000000000002</v>
      </c>
      <c r="N44" s="229">
        <v>10</v>
      </c>
    </row>
    <row r="45" spans="1:14" ht="18.75">
      <c r="A45" s="62" t="s">
        <v>276</v>
      </c>
      <c r="B45" s="49" t="s">
        <v>25</v>
      </c>
      <c r="C45" s="48" t="s">
        <v>16</v>
      </c>
      <c r="D45" s="66" t="s">
        <v>77</v>
      </c>
      <c r="E45" s="48" t="s">
        <v>381</v>
      </c>
      <c r="F45" s="47">
        <v>0</v>
      </c>
      <c r="G45" s="116">
        <v>6.3</v>
      </c>
      <c r="H45" s="116">
        <v>5</v>
      </c>
      <c r="I45" s="116">
        <v>1.3</v>
      </c>
      <c r="J45" s="115">
        <v>0.0003136574074074074</v>
      </c>
      <c r="K45" s="116">
        <v>15.3</v>
      </c>
      <c r="L45" s="116">
        <v>0</v>
      </c>
      <c r="M45" s="116">
        <f>F45+G45+H45+I45+K45+L45</f>
        <v>27.900000000000002</v>
      </c>
      <c r="N45" s="229">
        <v>11</v>
      </c>
    </row>
    <row r="46" spans="1:14" ht="18.75">
      <c r="A46" s="62">
        <v>162</v>
      </c>
      <c r="B46" s="49" t="s">
        <v>25</v>
      </c>
      <c r="C46" s="48" t="s">
        <v>16</v>
      </c>
      <c r="D46" s="66" t="s">
        <v>77</v>
      </c>
      <c r="E46" s="48" t="s">
        <v>94</v>
      </c>
      <c r="F46" s="116">
        <v>3.5</v>
      </c>
      <c r="G46" s="116">
        <v>6.3</v>
      </c>
      <c r="H46" s="116">
        <v>3.3</v>
      </c>
      <c r="I46" s="116">
        <v>0</v>
      </c>
      <c r="J46" s="115">
        <v>0</v>
      </c>
      <c r="K46" s="116">
        <v>11</v>
      </c>
      <c r="L46" s="116">
        <v>1</v>
      </c>
      <c r="M46" s="116">
        <f>F46+G46+H46+I46+K46+L46</f>
        <v>25.1</v>
      </c>
      <c r="N46" s="229">
        <v>12</v>
      </c>
    </row>
    <row r="47" spans="1:14" ht="18.75">
      <c r="A47" s="62">
        <v>653</v>
      </c>
      <c r="B47" s="49" t="s">
        <v>25</v>
      </c>
      <c r="C47" s="48" t="s">
        <v>16</v>
      </c>
      <c r="D47" s="66" t="s">
        <v>77</v>
      </c>
      <c r="E47" s="48" t="s">
        <v>211</v>
      </c>
      <c r="F47" s="116">
        <v>5</v>
      </c>
      <c r="G47" s="116">
        <v>6.3</v>
      </c>
      <c r="H47" s="116">
        <v>4.7</v>
      </c>
      <c r="I47" s="116">
        <v>4.7</v>
      </c>
      <c r="J47" s="115">
        <v>0</v>
      </c>
      <c r="K47" s="116">
        <v>0</v>
      </c>
      <c r="L47" s="116">
        <v>1</v>
      </c>
      <c r="M47" s="116">
        <f>F47+G47+H47+I47+K47+L47</f>
        <v>21.7</v>
      </c>
      <c r="N47" s="229">
        <v>13</v>
      </c>
    </row>
    <row r="48" spans="1:14" ht="18.75">
      <c r="A48" s="62">
        <v>175</v>
      </c>
      <c r="B48" s="49" t="s">
        <v>25</v>
      </c>
      <c r="C48" s="48" t="s">
        <v>16</v>
      </c>
      <c r="D48" s="66" t="s">
        <v>77</v>
      </c>
      <c r="E48" s="48" t="s">
        <v>141</v>
      </c>
      <c r="F48" s="116">
        <v>3</v>
      </c>
      <c r="G48" s="116">
        <v>0</v>
      </c>
      <c r="H48" s="116">
        <v>0</v>
      </c>
      <c r="I48" s="116">
        <v>3</v>
      </c>
      <c r="J48" s="115">
        <v>0.00043541666666666663</v>
      </c>
      <c r="K48" s="116">
        <v>15.3</v>
      </c>
      <c r="L48" s="116">
        <v>0</v>
      </c>
      <c r="M48" s="116">
        <f>F48+G48+H48+I48+K48+L48</f>
        <v>21.3</v>
      </c>
      <c r="N48" s="229">
        <v>14</v>
      </c>
    </row>
    <row r="49" spans="1:14" ht="18.75">
      <c r="A49" s="62">
        <v>653</v>
      </c>
      <c r="B49" s="49" t="s">
        <v>25</v>
      </c>
      <c r="C49" s="48" t="s">
        <v>16</v>
      </c>
      <c r="D49" s="66" t="s">
        <v>77</v>
      </c>
      <c r="E49" s="48" t="s">
        <v>212</v>
      </c>
      <c r="F49" s="116">
        <v>2.7</v>
      </c>
      <c r="G49" s="116">
        <v>5</v>
      </c>
      <c r="H49" s="116">
        <v>0</v>
      </c>
      <c r="I49" s="116">
        <v>1</v>
      </c>
      <c r="J49" s="115">
        <v>0</v>
      </c>
      <c r="K49" s="116">
        <v>11.3</v>
      </c>
      <c r="L49" s="116">
        <v>0</v>
      </c>
      <c r="M49" s="116">
        <f>F49+G49+H49+I49+K49+L49</f>
        <v>20</v>
      </c>
      <c r="N49" s="229">
        <v>15</v>
      </c>
    </row>
    <row r="50" spans="1:14" ht="18.75">
      <c r="A50" s="62" t="s">
        <v>243</v>
      </c>
      <c r="B50" s="49" t="s">
        <v>25</v>
      </c>
      <c r="C50" s="48" t="s">
        <v>16</v>
      </c>
      <c r="D50" s="66" t="s">
        <v>77</v>
      </c>
      <c r="E50" s="48" t="s">
        <v>232</v>
      </c>
      <c r="F50" s="116">
        <v>3</v>
      </c>
      <c r="G50" s="116">
        <v>6.3</v>
      </c>
      <c r="H50" s="116">
        <v>5.3</v>
      </c>
      <c r="I50" s="116">
        <v>3.3</v>
      </c>
      <c r="J50" s="115">
        <v>0</v>
      </c>
      <c r="K50" s="116">
        <v>0</v>
      </c>
      <c r="L50" s="116">
        <v>0</v>
      </c>
      <c r="M50" s="116">
        <f>F50+G50+H50+I50+K50+L50</f>
        <v>17.900000000000002</v>
      </c>
      <c r="N50" s="229">
        <v>16</v>
      </c>
    </row>
    <row r="51" spans="1:14" ht="18.75">
      <c r="A51" s="62">
        <v>175</v>
      </c>
      <c r="B51" s="49" t="s">
        <v>25</v>
      </c>
      <c r="C51" s="48" t="s">
        <v>16</v>
      </c>
      <c r="D51" s="66" t="s">
        <v>77</v>
      </c>
      <c r="E51" s="48" t="s">
        <v>146</v>
      </c>
      <c r="F51" s="116">
        <v>0</v>
      </c>
      <c r="G51" s="116">
        <v>5.3</v>
      </c>
      <c r="H51" s="116">
        <v>3.3</v>
      </c>
      <c r="I51" s="116">
        <v>2.3</v>
      </c>
      <c r="J51" s="115">
        <v>0</v>
      </c>
      <c r="K51" s="116">
        <v>7</v>
      </c>
      <c r="L51" s="116">
        <v>0</v>
      </c>
      <c r="M51" s="116">
        <f>F51+G51+H51+I51+K51+L51</f>
        <v>17.9</v>
      </c>
      <c r="N51" s="229">
        <v>16</v>
      </c>
    </row>
    <row r="52" spans="1:14" ht="18.75">
      <c r="A52" s="62">
        <v>653</v>
      </c>
      <c r="B52" s="49" t="s">
        <v>25</v>
      </c>
      <c r="C52" s="48" t="s">
        <v>16</v>
      </c>
      <c r="D52" s="66" t="s">
        <v>77</v>
      </c>
      <c r="E52" s="48" t="s">
        <v>210</v>
      </c>
      <c r="F52" s="116">
        <v>3</v>
      </c>
      <c r="G52" s="116">
        <v>6.3</v>
      </c>
      <c r="H52" s="116">
        <v>5.3</v>
      </c>
      <c r="I52" s="116">
        <v>2.7</v>
      </c>
      <c r="J52" s="115">
        <v>0</v>
      </c>
      <c r="K52" s="116">
        <v>0</v>
      </c>
      <c r="L52" s="116">
        <v>0</v>
      </c>
      <c r="M52" s="116">
        <f>F52+G52+H52+I52+K52+L52</f>
        <v>17.3</v>
      </c>
      <c r="N52" s="229">
        <v>18</v>
      </c>
    </row>
    <row r="53" spans="1:14" ht="18.75">
      <c r="A53" s="62">
        <v>175</v>
      </c>
      <c r="B53" s="49" t="s">
        <v>25</v>
      </c>
      <c r="C53" s="48" t="s">
        <v>16</v>
      </c>
      <c r="D53" s="66" t="s">
        <v>77</v>
      </c>
      <c r="E53" s="48" t="s">
        <v>145</v>
      </c>
      <c r="F53" s="116">
        <v>0</v>
      </c>
      <c r="G53" s="116">
        <v>6.3</v>
      </c>
      <c r="H53" s="116">
        <v>0</v>
      </c>
      <c r="I53" s="116">
        <v>1</v>
      </c>
      <c r="J53" s="115">
        <v>0</v>
      </c>
      <c r="K53" s="116">
        <v>10</v>
      </c>
      <c r="L53" s="116">
        <v>0</v>
      </c>
      <c r="M53" s="116">
        <f>F53+G53+H53+I53+K53+L53</f>
        <v>17.3</v>
      </c>
      <c r="N53" s="229">
        <v>18</v>
      </c>
    </row>
    <row r="54" spans="1:14" ht="18.75">
      <c r="A54" s="62">
        <v>653</v>
      </c>
      <c r="B54" s="49" t="s">
        <v>25</v>
      </c>
      <c r="C54" s="48" t="s">
        <v>16</v>
      </c>
      <c r="D54" s="66" t="s">
        <v>77</v>
      </c>
      <c r="E54" s="48" t="s">
        <v>209</v>
      </c>
      <c r="F54" s="116">
        <v>0</v>
      </c>
      <c r="G54" s="116">
        <v>0</v>
      </c>
      <c r="H54" s="116">
        <v>4.7</v>
      </c>
      <c r="I54" s="116">
        <v>0</v>
      </c>
      <c r="J54" s="115">
        <v>0</v>
      </c>
      <c r="K54" s="116">
        <v>11.3</v>
      </c>
      <c r="L54" s="116">
        <v>1</v>
      </c>
      <c r="M54" s="116">
        <f>F54+G54+H54+I54+K54+L54</f>
        <v>17</v>
      </c>
      <c r="N54" s="229">
        <v>20</v>
      </c>
    </row>
    <row r="55" spans="1:14" ht="18.75">
      <c r="A55" s="62" t="s">
        <v>366</v>
      </c>
      <c r="B55" s="49" t="s">
        <v>25</v>
      </c>
      <c r="C55" s="48" t="s">
        <v>16</v>
      </c>
      <c r="D55" s="66" t="s">
        <v>77</v>
      </c>
      <c r="E55" s="48" t="s">
        <v>233</v>
      </c>
      <c r="F55" s="116">
        <v>2.7</v>
      </c>
      <c r="G55" s="116">
        <v>5.3</v>
      </c>
      <c r="H55" s="116">
        <v>4.7</v>
      </c>
      <c r="I55" s="116">
        <v>2.3</v>
      </c>
      <c r="J55" s="115">
        <v>0</v>
      </c>
      <c r="K55" s="116">
        <v>0</v>
      </c>
      <c r="L55" s="116">
        <v>1</v>
      </c>
      <c r="M55" s="116">
        <f>F55+G55+H55+I55+K55+L55</f>
        <v>16</v>
      </c>
      <c r="N55" s="229">
        <v>21</v>
      </c>
    </row>
    <row r="56" spans="1:14" s="2" customFormat="1" ht="18.75">
      <c r="A56" s="62" t="s">
        <v>228</v>
      </c>
      <c r="B56" s="49" t="s">
        <v>25</v>
      </c>
      <c r="C56" s="48" t="s">
        <v>16</v>
      </c>
      <c r="D56" s="66" t="s">
        <v>77</v>
      </c>
      <c r="E56" s="48" t="s">
        <v>229</v>
      </c>
      <c r="F56" s="116">
        <v>0</v>
      </c>
      <c r="G56" s="116">
        <v>2.5</v>
      </c>
      <c r="H56" s="116">
        <v>0</v>
      </c>
      <c r="I56" s="116">
        <v>1</v>
      </c>
      <c r="J56" s="115">
        <v>0</v>
      </c>
      <c r="K56" s="116">
        <v>10.3</v>
      </c>
      <c r="L56" s="116">
        <v>0</v>
      </c>
      <c r="M56" s="116">
        <f>F56+G56+H56+I56+K56+L56</f>
        <v>13.8</v>
      </c>
      <c r="N56" s="229">
        <v>22</v>
      </c>
    </row>
    <row r="57" spans="1:14" s="2" customFormat="1" ht="18.75">
      <c r="A57" s="62" t="s">
        <v>370</v>
      </c>
      <c r="B57" s="49" t="s">
        <v>25</v>
      </c>
      <c r="C57" s="48" t="s">
        <v>16</v>
      </c>
      <c r="D57" s="66" t="s">
        <v>77</v>
      </c>
      <c r="E57" s="48" t="s">
        <v>224</v>
      </c>
      <c r="F57" s="116">
        <v>2</v>
      </c>
      <c r="G57" s="116">
        <v>6.3</v>
      </c>
      <c r="H57" s="116">
        <v>5</v>
      </c>
      <c r="I57" s="116">
        <v>0</v>
      </c>
      <c r="J57" s="115">
        <v>0</v>
      </c>
      <c r="K57" s="116">
        <v>0</v>
      </c>
      <c r="L57" s="116">
        <v>0</v>
      </c>
      <c r="M57" s="116">
        <f>F57+G57+H57+I57+K57+L57</f>
        <v>13.3</v>
      </c>
      <c r="N57" s="229">
        <v>23</v>
      </c>
    </row>
    <row r="58" spans="1:14" s="2" customFormat="1" ht="18.75">
      <c r="A58" s="62">
        <v>175</v>
      </c>
      <c r="B58" s="49" t="s">
        <v>25</v>
      </c>
      <c r="C58" s="48" t="s">
        <v>16</v>
      </c>
      <c r="D58" s="66" t="s">
        <v>77</v>
      </c>
      <c r="E58" s="48" t="s">
        <v>151</v>
      </c>
      <c r="F58" s="116">
        <v>0</v>
      </c>
      <c r="G58" s="116">
        <v>0</v>
      </c>
      <c r="H58" s="116">
        <v>4</v>
      </c>
      <c r="I58" s="116">
        <v>0</v>
      </c>
      <c r="J58" s="115">
        <v>0</v>
      </c>
      <c r="K58" s="116">
        <v>8.3</v>
      </c>
      <c r="L58" s="116">
        <v>1</v>
      </c>
      <c r="M58" s="116">
        <f>F58+G58+H58+I58+K58+L58</f>
        <v>13.3</v>
      </c>
      <c r="N58" s="229">
        <v>23</v>
      </c>
    </row>
    <row r="59" spans="1:14" s="2" customFormat="1" ht="18.75">
      <c r="A59" s="269" t="s">
        <v>379</v>
      </c>
      <c r="B59" s="49" t="s">
        <v>25</v>
      </c>
      <c r="C59" s="48" t="s">
        <v>16</v>
      </c>
      <c r="D59" s="66" t="s">
        <v>77</v>
      </c>
      <c r="E59" s="268" t="s">
        <v>327</v>
      </c>
      <c r="F59" s="79">
        <v>0</v>
      </c>
      <c r="G59" s="79">
        <v>3</v>
      </c>
      <c r="H59" s="79">
        <v>0</v>
      </c>
      <c r="I59" s="79">
        <v>3</v>
      </c>
      <c r="J59" s="25">
        <v>0</v>
      </c>
      <c r="K59" s="82">
        <v>7.3</v>
      </c>
      <c r="L59" s="82">
        <v>0</v>
      </c>
      <c r="M59" s="116">
        <f>F59+G59+H59+I59+K59+L59</f>
        <v>13.3</v>
      </c>
      <c r="N59" s="229">
        <v>23</v>
      </c>
    </row>
    <row r="60" spans="1:14" s="2" customFormat="1" ht="18.75">
      <c r="A60" s="62">
        <v>175</v>
      </c>
      <c r="B60" s="57" t="s">
        <v>25</v>
      </c>
      <c r="C60" s="56" t="s">
        <v>16</v>
      </c>
      <c r="D60" s="91" t="s">
        <v>77</v>
      </c>
      <c r="E60" s="48" t="s">
        <v>160</v>
      </c>
      <c r="F60" s="116">
        <v>2</v>
      </c>
      <c r="G60" s="116">
        <v>6.3</v>
      </c>
      <c r="H60" s="116">
        <v>0</v>
      </c>
      <c r="I60" s="116">
        <v>2</v>
      </c>
      <c r="J60" s="115">
        <v>0</v>
      </c>
      <c r="K60" s="116">
        <v>0</v>
      </c>
      <c r="L60" s="116">
        <v>0</v>
      </c>
      <c r="M60" s="116">
        <f>F60+G60+H60+I60+K60+L60</f>
        <v>10.3</v>
      </c>
      <c r="N60" s="229">
        <v>26</v>
      </c>
    </row>
    <row r="61" spans="1:14" ht="18.75">
      <c r="A61" s="207">
        <v>139</v>
      </c>
      <c r="B61" s="24" t="s">
        <v>25</v>
      </c>
      <c r="C61" s="23" t="s">
        <v>16</v>
      </c>
      <c r="D61" s="6" t="s">
        <v>77</v>
      </c>
      <c r="E61" s="42" t="s">
        <v>329</v>
      </c>
      <c r="F61" s="79">
        <v>2</v>
      </c>
      <c r="G61" s="79">
        <v>3</v>
      </c>
      <c r="H61" s="79">
        <v>3</v>
      </c>
      <c r="I61" s="79">
        <v>0</v>
      </c>
      <c r="J61" s="25">
        <v>0</v>
      </c>
      <c r="K61" s="82">
        <v>0</v>
      </c>
      <c r="L61" s="82">
        <v>1</v>
      </c>
      <c r="M61" s="83">
        <f>F61+G61+H61+I61+K61+L61</f>
        <v>9</v>
      </c>
      <c r="N61" s="229">
        <v>27</v>
      </c>
    </row>
    <row r="62" spans="1:14" s="2" customFormat="1" ht="18.75">
      <c r="A62" s="62">
        <v>175</v>
      </c>
      <c r="B62" s="49" t="s">
        <v>25</v>
      </c>
      <c r="C62" s="48" t="s">
        <v>16</v>
      </c>
      <c r="D62" s="66" t="s">
        <v>77</v>
      </c>
      <c r="E62" s="48" t="s">
        <v>138</v>
      </c>
      <c r="F62" s="116">
        <v>2</v>
      </c>
      <c r="G62" s="116">
        <v>3</v>
      </c>
      <c r="H62" s="116">
        <v>2</v>
      </c>
      <c r="I62" s="116">
        <v>0</v>
      </c>
      <c r="J62" s="115">
        <v>0</v>
      </c>
      <c r="K62" s="116">
        <v>0</v>
      </c>
      <c r="L62" s="116">
        <v>1</v>
      </c>
      <c r="M62" s="116">
        <f>F62+G62+H62+I62+K62+L62</f>
        <v>8</v>
      </c>
      <c r="N62" s="229">
        <v>28</v>
      </c>
    </row>
    <row r="63" spans="1:14" s="2" customFormat="1" ht="18.75">
      <c r="A63" s="62">
        <v>175</v>
      </c>
      <c r="B63" s="49" t="s">
        <v>25</v>
      </c>
      <c r="C63" s="48" t="s">
        <v>16</v>
      </c>
      <c r="D63" s="66" t="s">
        <v>77</v>
      </c>
      <c r="E63" s="48" t="s">
        <v>356</v>
      </c>
      <c r="F63" s="116">
        <v>0</v>
      </c>
      <c r="G63" s="116">
        <v>0</v>
      </c>
      <c r="H63" s="116">
        <v>0</v>
      </c>
      <c r="I63" s="116">
        <v>0</v>
      </c>
      <c r="J63" s="115">
        <v>0</v>
      </c>
      <c r="K63" s="116">
        <v>7</v>
      </c>
      <c r="L63" s="116">
        <v>1</v>
      </c>
      <c r="M63" s="116">
        <f>F63+G63+H63+I63+K63+L63</f>
        <v>8</v>
      </c>
      <c r="N63" s="229">
        <v>28</v>
      </c>
    </row>
    <row r="64" spans="1:14" s="2" customFormat="1" ht="18.75">
      <c r="A64" s="62">
        <v>175</v>
      </c>
      <c r="B64" s="49" t="s">
        <v>25</v>
      </c>
      <c r="C64" s="48" t="s">
        <v>16</v>
      </c>
      <c r="D64" s="66" t="s">
        <v>77</v>
      </c>
      <c r="E64" s="48" t="s">
        <v>140</v>
      </c>
      <c r="F64" s="116">
        <v>2</v>
      </c>
      <c r="G64" s="116">
        <v>0</v>
      </c>
      <c r="H64" s="116">
        <v>2</v>
      </c>
      <c r="I64" s="116">
        <v>0</v>
      </c>
      <c r="J64" s="115">
        <v>0</v>
      </c>
      <c r="K64" s="116">
        <v>0</v>
      </c>
      <c r="L64" s="116">
        <v>0</v>
      </c>
      <c r="M64" s="116">
        <f>F64+G64+H64+I64+K64+L64</f>
        <v>4</v>
      </c>
      <c r="N64" s="229">
        <v>30</v>
      </c>
    </row>
    <row r="65" spans="1:14" s="2" customFormat="1" ht="19.5" thickBot="1">
      <c r="A65" s="65">
        <v>175</v>
      </c>
      <c r="B65" s="54" t="s">
        <v>25</v>
      </c>
      <c r="C65" s="53" t="s">
        <v>16</v>
      </c>
      <c r="D65" s="212" t="s">
        <v>77</v>
      </c>
      <c r="E65" s="53" t="s">
        <v>153</v>
      </c>
      <c r="F65" s="121">
        <v>3</v>
      </c>
      <c r="G65" s="121">
        <v>0</v>
      </c>
      <c r="H65" s="121">
        <v>0</v>
      </c>
      <c r="I65" s="121">
        <v>0</v>
      </c>
      <c r="J65" s="120">
        <v>0</v>
      </c>
      <c r="K65" s="121">
        <v>0</v>
      </c>
      <c r="L65" s="121">
        <v>1</v>
      </c>
      <c r="M65" s="121">
        <f>F65+G65+H65+I65+K65+L65</f>
        <v>4</v>
      </c>
      <c r="N65" s="230">
        <v>30</v>
      </c>
    </row>
    <row r="66" spans="2:13" s="2" customFormat="1" ht="18.75">
      <c r="B66" s="10"/>
      <c r="D66" s="1"/>
      <c r="F66" s="223"/>
      <c r="G66" s="223"/>
      <c r="H66" s="223"/>
      <c r="I66" s="223"/>
      <c r="J66" s="222"/>
      <c r="K66" s="223"/>
      <c r="L66" s="223"/>
      <c r="M66" s="223"/>
    </row>
    <row r="67" spans="2:13" s="2" customFormat="1" ht="18.75">
      <c r="B67" s="10"/>
      <c r="D67" s="1"/>
      <c r="F67" s="223"/>
      <c r="G67" s="223"/>
      <c r="H67" s="223"/>
      <c r="I67" s="223"/>
      <c r="J67" s="222"/>
      <c r="K67" s="223"/>
      <c r="L67" s="223"/>
      <c r="M67" s="223"/>
    </row>
    <row r="68" spans="2:13" s="2" customFormat="1" ht="18.75">
      <c r="B68" s="10"/>
      <c r="D68" s="1"/>
      <c r="F68" s="9"/>
      <c r="G68" s="9"/>
      <c r="H68" s="9"/>
      <c r="I68" s="9"/>
      <c r="J68" s="9"/>
      <c r="K68" s="9"/>
      <c r="L68" s="9"/>
      <c r="M68" s="9"/>
    </row>
    <row r="69" spans="2:13" s="2" customFormat="1" ht="18.75">
      <c r="B69" s="10"/>
      <c r="D69" s="1"/>
      <c r="F69" s="9"/>
      <c r="G69" s="9"/>
      <c r="H69" s="9"/>
      <c r="I69" s="9"/>
      <c r="J69" s="9"/>
      <c r="K69" s="9"/>
      <c r="L69" s="9"/>
      <c r="M69" s="9"/>
    </row>
    <row r="70" spans="2:13" s="2" customFormat="1" ht="15.75">
      <c r="B70" s="10"/>
      <c r="F70" s="9"/>
      <c r="G70" s="9"/>
      <c r="H70" s="9"/>
      <c r="I70" s="9"/>
      <c r="J70" s="9"/>
      <c r="K70" s="9"/>
      <c r="L70" s="9"/>
      <c r="M70" s="9"/>
    </row>
    <row r="71" spans="2:13" s="2" customFormat="1" ht="15.75">
      <c r="B71" s="10"/>
      <c r="F71" s="9"/>
      <c r="G71" s="9"/>
      <c r="H71" s="9"/>
      <c r="I71" s="9"/>
      <c r="J71" s="9"/>
      <c r="K71" s="9"/>
      <c r="L71" s="9"/>
      <c r="M71" s="9"/>
    </row>
    <row r="72" s="2" customFormat="1" ht="15.75">
      <c r="B72" s="10"/>
    </row>
  </sheetData>
  <sheetProtection/>
  <autoFilter ref="A1:N72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2">
      <selection activeCell="N33" sqref="N33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3.710937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28</v>
      </c>
      <c r="C2" s="51" t="s">
        <v>44</v>
      </c>
      <c r="D2" s="227" t="s">
        <v>76</v>
      </c>
      <c r="E2" s="51" t="s">
        <v>36</v>
      </c>
      <c r="F2" s="200">
        <v>7.3</v>
      </c>
      <c r="G2" s="200">
        <v>6.3</v>
      </c>
      <c r="H2" s="200">
        <v>5.3</v>
      </c>
      <c r="I2" s="200">
        <v>5.3</v>
      </c>
      <c r="J2" s="218">
        <v>0.00011261574074074075</v>
      </c>
      <c r="K2" s="200">
        <v>15.3</v>
      </c>
      <c r="L2" s="200">
        <v>1</v>
      </c>
      <c r="M2" s="200">
        <f aca="true" t="shared" si="0" ref="M2:M41">F2+G2+H2+I2+K2+L2</f>
        <v>40.5</v>
      </c>
      <c r="N2" s="228">
        <v>1</v>
      </c>
    </row>
    <row r="3" spans="1:14" ht="18.75">
      <c r="A3" s="62" t="s">
        <v>276</v>
      </c>
      <c r="B3" s="49" t="s">
        <v>28</v>
      </c>
      <c r="C3" s="48" t="s">
        <v>44</v>
      </c>
      <c r="D3" s="66" t="s">
        <v>76</v>
      </c>
      <c r="E3" s="48" t="s">
        <v>312</v>
      </c>
      <c r="F3" s="116">
        <v>7.3</v>
      </c>
      <c r="G3" s="116">
        <v>6.3</v>
      </c>
      <c r="H3" s="116">
        <v>5.3</v>
      </c>
      <c r="I3" s="116">
        <v>5.3</v>
      </c>
      <c r="J3" s="115">
        <v>0.00013125</v>
      </c>
      <c r="K3" s="116">
        <v>15.3</v>
      </c>
      <c r="L3" s="116">
        <v>1</v>
      </c>
      <c r="M3" s="116">
        <f t="shared" si="0"/>
        <v>40.5</v>
      </c>
      <c r="N3" s="229">
        <v>2</v>
      </c>
    </row>
    <row r="4" spans="1:14" ht="19.5" thickBot="1">
      <c r="A4" s="65">
        <v>156</v>
      </c>
      <c r="B4" s="54" t="s">
        <v>28</v>
      </c>
      <c r="C4" s="53" t="s">
        <v>44</v>
      </c>
      <c r="D4" s="212" t="s">
        <v>76</v>
      </c>
      <c r="E4" s="53" t="s">
        <v>173</v>
      </c>
      <c r="F4" s="121">
        <v>6</v>
      </c>
      <c r="G4" s="121">
        <v>6.3</v>
      </c>
      <c r="H4" s="121">
        <v>5.3</v>
      </c>
      <c r="I4" s="121">
        <v>5.3</v>
      </c>
      <c r="J4" s="120">
        <v>0.00016874999999999998</v>
      </c>
      <c r="K4" s="121">
        <v>15.3</v>
      </c>
      <c r="L4" s="121">
        <v>1</v>
      </c>
      <c r="M4" s="121">
        <f t="shared" si="0"/>
        <v>39.2</v>
      </c>
      <c r="N4" s="230">
        <v>3</v>
      </c>
    </row>
    <row r="5" spans="1:14" ht="18.75">
      <c r="A5" s="64">
        <v>156</v>
      </c>
      <c r="B5" s="57" t="s">
        <v>28</v>
      </c>
      <c r="C5" s="56" t="s">
        <v>44</v>
      </c>
      <c r="D5" s="91" t="s">
        <v>76</v>
      </c>
      <c r="E5" s="56" t="s">
        <v>177</v>
      </c>
      <c r="F5" s="119">
        <v>5.7</v>
      </c>
      <c r="G5" s="119">
        <v>6.3</v>
      </c>
      <c r="H5" s="119">
        <v>5.3</v>
      </c>
      <c r="I5" s="119">
        <v>3</v>
      </c>
      <c r="J5" s="118">
        <v>0.00022604166666666668</v>
      </c>
      <c r="K5" s="119">
        <v>15.3</v>
      </c>
      <c r="L5" s="119">
        <v>1</v>
      </c>
      <c r="M5" s="119">
        <f t="shared" si="0"/>
        <v>36.6</v>
      </c>
      <c r="N5" s="235">
        <v>4</v>
      </c>
    </row>
    <row r="6" spans="1:14" ht="18.75">
      <c r="A6" s="62" t="s">
        <v>276</v>
      </c>
      <c r="B6" s="49" t="s">
        <v>28</v>
      </c>
      <c r="C6" s="48" t="s">
        <v>44</v>
      </c>
      <c r="D6" s="66" t="s">
        <v>76</v>
      </c>
      <c r="E6" s="48" t="s">
        <v>35</v>
      </c>
      <c r="F6" s="116">
        <v>4</v>
      </c>
      <c r="G6" s="116">
        <v>6.3</v>
      </c>
      <c r="H6" s="116">
        <v>5.3</v>
      </c>
      <c r="I6" s="116">
        <v>3</v>
      </c>
      <c r="J6" s="115">
        <v>0.0002363425925925926</v>
      </c>
      <c r="K6" s="116">
        <v>15.3</v>
      </c>
      <c r="L6" s="116">
        <v>1</v>
      </c>
      <c r="M6" s="116">
        <f t="shared" si="0"/>
        <v>34.900000000000006</v>
      </c>
      <c r="N6" s="229">
        <v>5</v>
      </c>
    </row>
    <row r="7" spans="1:14" ht="18.75">
      <c r="A7" s="62">
        <v>156</v>
      </c>
      <c r="B7" s="49" t="s">
        <v>28</v>
      </c>
      <c r="C7" s="48" t="s">
        <v>44</v>
      </c>
      <c r="D7" s="66" t="s">
        <v>76</v>
      </c>
      <c r="E7" s="48" t="s">
        <v>174</v>
      </c>
      <c r="F7" s="116">
        <v>3</v>
      </c>
      <c r="G7" s="116">
        <v>6.3</v>
      </c>
      <c r="H7" s="116">
        <v>5.3</v>
      </c>
      <c r="I7" s="116">
        <v>3.7</v>
      </c>
      <c r="J7" s="115">
        <v>0.00031412037037037037</v>
      </c>
      <c r="K7" s="116">
        <v>15.3</v>
      </c>
      <c r="L7" s="116">
        <v>1</v>
      </c>
      <c r="M7" s="116">
        <f t="shared" si="0"/>
        <v>34.6</v>
      </c>
      <c r="N7" s="229">
        <v>6</v>
      </c>
    </row>
    <row r="8" spans="1:14" ht="18.75">
      <c r="A8" s="62" t="s">
        <v>276</v>
      </c>
      <c r="B8" s="49" t="s">
        <v>28</v>
      </c>
      <c r="C8" s="48" t="s">
        <v>44</v>
      </c>
      <c r="D8" s="66" t="s">
        <v>76</v>
      </c>
      <c r="E8" s="48" t="s">
        <v>235</v>
      </c>
      <c r="F8" s="116">
        <v>3</v>
      </c>
      <c r="G8" s="116">
        <v>6.3</v>
      </c>
      <c r="H8" s="116">
        <v>3.3</v>
      </c>
      <c r="I8" s="116">
        <v>2.3</v>
      </c>
      <c r="J8" s="115">
        <v>0.0003577546296296296</v>
      </c>
      <c r="K8" s="116">
        <v>15.3</v>
      </c>
      <c r="L8" s="116">
        <v>1</v>
      </c>
      <c r="M8" s="116">
        <f t="shared" si="0"/>
        <v>31.200000000000003</v>
      </c>
      <c r="N8" s="229">
        <v>7</v>
      </c>
    </row>
    <row r="9" spans="1:14" ht="18.75">
      <c r="A9" s="62">
        <v>156</v>
      </c>
      <c r="B9" s="49" t="s">
        <v>28</v>
      </c>
      <c r="C9" s="48" t="s">
        <v>44</v>
      </c>
      <c r="D9" s="66" t="s">
        <v>76</v>
      </c>
      <c r="E9" s="48" t="s">
        <v>364</v>
      </c>
      <c r="F9" s="116">
        <v>2.3</v>
      </c>
      <c r="G9" s="116">
        <v>6.3</v>
      </c>
      <c r="H9" s="116">
        <v>4</v>
      </c>
      <c r="I9" s="116">
        <v>0</v>
      </c>
      <c r="J9" s="115">
        <v>0.0004331018518518519</v>
      </c>
      <c r="K9" s="116">
        <v>15.3</v>
      </c>
      <c r="L9" s="116">
        <v>1</v>
      </c>
      <c r="M9" s="116">
        <f t="shared" si="0"/>
        <v>28.9</v>
      </c>
      <c r="N9" s="229">
        <v>8</v>
      </c>
    </row>
    <row r="10" spans="1:14" ht="19.5" thickBot="1">
      <c r="A10" s="250">
        <v>156</v>
      </c>
      <c r="B10" s="232" t="s">
        <v>28</v>
      </c>
      <c r="C10" s="231" t="s">
        <v>44</v>
      </c>
      <c r="D10" s="233" t="s">
        <v>76</v>
      </c>
      <c r="E10" s="231" t="s">
        <v>363</v>
      </c>
      <c r="F10" s="145">
        <v>0</v>
      </c>
      <c r="G10" s="145">
        <v>0</v>
      </c>
      <c r="H10" s="145">
        <v>0</v>
      </c>
      <c r="I10" s="145">
        <v>2.7</v>
      </c>
      <c r="J10" s="234">
        <v>0</v>
      </c>
      <c r="K10" s="145">
        <v>9</v>
      </c>
      <c r="L10" s="145">
        <v>0</v>
      </c>
      <c r="M10" s="145">
        <f t="shared" si="0"/>
        <v>11.7</v>
      </c>
      <c r="N10" s="251">
        <v>9</v>
      </c>
    </row>
    <row r="11" spans="1:14" ht="18.75">
      <c r="A11" s="61">
        <v>145</v>
      </c>
      <c r="B11" s="52" t="s">
        <v>28</v>
      </c>
      <c r="C11" s="51" t="s">
        <v>16</v>
      </c>
      <c r="D11" s="227" t="s">
        <v>76</v>
      </c>
      <c r="E11" s="51" t="s">
        <v>180</v>
      </c>
      <c r="F11" s="200">
        <v>2.7</v>
      </c>
      <c r="G11" s="200">
        <v>6.3</v>
      </c>
      <c r="H11" s="200">
        <v>5.3</v>
      </c>
      <c r="I11" s="200">
        <v>3.7</v>
      </c>
      <c r="J11" s="218">
        <v>0.0002619212962962963</v>
      </c>
      <c r="K11" s="200">
        <v>15.3</v>
      </c>
      <c r="L11" s="200">
        <v>1</v>
      </c>
      <c r="M11" s="200">
        <f t="shared" si="0"/>
        <v>34.3</v>
      </c>
      <c r="N11" s="228">
        <v>1</v>
      </c>
    </row>
    <row r="12" spans="1:14" ht="18.75">
      <c r="A12" s="62">
        <v>162</v>
      </c>
      <c r="B12" s="49" t="s">
        <v>28</v>
      </c>
      <c r="C12" s="48" t="s">
        <v>16</v>
      </c>
      <c r="D12" s="66" t="s">
        <v>76</v>
      </c>
      <c r="E12" s="48" t="s">
        <v>98</v>
      </c>
      <c r="F12" s="116">
        <v>3.3</v>
      </c>
      <c r="G12" s="116">
        <v>6.3</v>
      </c>
      <c r="H12" s="116">
        <v>5.3</v>
      </c>
      <c r="I12" s="116">
        <v>2.7</v>
      </c>
      <c r="J12" s="115">
        <v>0.00039201388888888885</v>
      </c>
      <c r="K12" s="116">
        <v>15.3</v>
      </c>
      <c r="L12" s="116">
        <v>1</v>
      </c>
      <c r="M12" s="116">
        <f t="shared" si="0"/>
        <v>33.9</v>
      </c>
      <c r="N12" s="229">
        <v>2</v>
      </c>
    </row>
    <row r="13" spans="1:14" ht="19.5" thickBot="1">
      <c r="A13" s="65">
        <v>175</v>
      </c>
      <c r="B13" s="54" t="s">
        <v>28</v>
      </c>
      <c r="C13" s="53" t="s">
        <v>16</v>
      </c>
      <c r="D13" s="212" t="s">
        <v>76</v>
      </c>
      <c r="E13" s="53" t="s">
        <v>27</v>
      </c>
      <c r="F13" s="121">
        <v>3</v>
      </c>
      <c r="G13" s="121">
        <v>6.3</v>
      </c>
      <c r="H13" s="121">
        <v>5.3</v>
      </c>
      <c r="I13" s="121">
        <v>3.3</v>
      </c>
      <c r="J13" s="120">
        <v>0.00043298611111111104</v>
      </c>
      <c r="K13" s="121">
        <v>15.3</v>
      </c>
      <c r="L13" s="121">
        <v>1</v>
      </c>
      <c r="M13" s="121">
        <f t="shared" si="0"/>
        <v>34.2</v>
      </c>
      <c r="N13" s="230">
        <v>3</v>
      </c>
    </row>
    <row r="14" spans="1:14" ht="18.75">
      <c r="A14" s="64">
        <v>175</v>
      </c>
      <c r="B14" s="57" t="s">
        <v>28</v>
      </c>
      <c r="C14" s="56" t="s">
        <v>16</v>
      </c>
      <c r="D14" s="91" t="s">
        <v>76</v>
      </c>
      <c r="E14" s="56" t="s">
        <v>205</v>
      </c>
      <c r="F14" s="119">
        <v>3</v>
      </c>
      <c r="G14" s="119">
        <v>6.3</v>
      </c>
      <c r="H14" s="119">
        <v>4</v>
      </c>
      <c r="I14" s="119">
        <v>3</v>
      </c>
      <c r="J14" s="118">
        <v>0.0004525462962962963</v>
      </c>
      <c r="K14" s="119">
        <v>15.3</v>
      </c>
      <c r="L14" s="119">
        <v>1</v>
      </c>
      <c r="M14" s="119">
        <f t="shared" si="0"/>
        <v>32.6</v>
      </c>
      <c r="N14" s="235">
        <v>4</v>
      </c>
    </row>
    <row r="15" spans="1:14" ht="18.75">
      <c r="A15" s="62">
        <v>175</v>
      </c>
      <c r="B15" s="49" t="s">
        <v>28</v>
      </c>
      <c r="C15" s="48" t="s">
        <v>16</v>
      </c>
      <c r="D15" s="66" t="s">
        <v>76</v>
      </c>
      <c r="E15" s="48" t="s">
        <v>204</v>
      </c>
      <c r="F15" s="116">
        <v>2.7</v>
      </c>
      <c r="G15" s="116">
        <v>6.3</v>
      </c>
      <c r="H15" s="116">
        <v>5.3</v>
      </c>
      <c r="I15" s="116">
        <v>2.3</v>
      </c>
      <c r="J15" s="115">
        <v>0.00026944444444444444</v>
      </c>
      <c r="K15" s="116">
        <v>15.3</v>
      </c>
      <c r="L15" s="116">
        <v>0</v>
      </c>
      <c r="M15" s="116">
        <f t="shared" si="0"/>
        <v>31.900000000000002</v>
      </c>
      <c r="N15" s="229">
        <v>5</v>
      </c>
    </row>
    <row r="16" spans="1:14" ht="18.75">
      <c r="A16" s="62">
        <v>175</v>
      </c>
      <c r="B16" s="49" t="s">
        <v>28</v>
      </c>
      <c r="C16" s="48" t="s">
        <v>16</v>
      </c>
      <c r="D16" s="66" t="s">
        <v>76</v>
      </c>
      <c r="E16" s="48" t="s">
        <v>206</v>
      </c>
      <c r="F16" s="116">
        <v>0</v>
      </c>
      <c r="G16" s="116">
        <v>6.3</v>
      </c>
      <c r="H16" s="116">
        <v>4</v>
      </c>
      <c r="I16" s="116">
        <v>3</v>
      </c>
      <c r="J16" s="115">
        <v>0.0006079861111111111</v>
      </c>
      <c r="K16" s="116">
        <v>15.3</v>
      </c>
      <c r="L16" s="116">
        <v>1</v>
      </c>
      <c r="M16" s="116">
        <f t="shared" si="0"/>
        <v>29.6</v>
      </c>
      <c r="N16" s="229">
        <v>6</v>
      </c>
    </row>
    <row r="17" spans="1:14" ht="18.75">
      <c r="A17" s="62" t="s">
        <v>366</v>
      </c>
      <c r="B17" s="49" t="s">
        <v>28</v>
      </c>
      <c r="C17" s="48" t="s">
        <v>16</v>
      </c>
      <c r="D17" s="66" t="s">
        <v>76</v>
      </c>
      <c r="E17" s="48" t="s">
        <v>245</v>
      </c>
      <c r="F17" s="116">
        <v>3</v>
      </c>
      <c r="G17" s="116">
        <v>0</v>
      </c>
      <c r="H17" s="116">
        <v>4.7</v>
      </c>
      <c r="I17" s="116">
        <v>0</v>
      </c>
      <c r="J17" s="115">
        <v>0.0006811342592592593</v>
      </c>
      <c r="K17" s="116">
        <v>15.3</v>
      </c>
      <c r="L17" s="116">
        <v>1</v>
      </c>
      <c r="M17" s="116">
        <f t="shared" si="0"/>
        <v>24</v>
      </c>
      <c r="N17" s="229">
        <v>7</v>
      </c>
    </row>
    <row r="18" spans="1:14" ht="18.75">
      <c r="A18" s="62" t="s">
        <v>243</v>
      </c>
      <c r="B18" s="49" t="s">
        <v>28</v>
      </c>
      <c r="C18" s="48" t="s">
        <v>16</v>
      </c>
      <c r="D18" s="66" t="s">
        <v>76</v>
      </c>
      <c r="E18" s="48" t="s">
        <v>244</v>
      </c>
      <c r="F18" s="116">
        <v>2</v>
      </c>
      <c r="G18" s="116">
        <v>4</v>
      </c>
      <c r="H18" s="116">
        <v>3</v>
      </c>
      <c r="I18" s="116">
        <v>2</v>
      </c>
      <c r="J18" s="115">
        <v>0</v>
      </c>
      <c r="K18" s="116">
        <v>13</v>
      </c>
      <c r="L18" s="116">
        <v>0</v>
      </c>
      <c r="M18" s="116">
        <f t="shared" si="0"/>
        <v>24</v>
      </c>
      <c r="N18" s="229">
        <v>8</v>
      </c>
    </row>
    <row r="19" spans="1:14" ht="18.75">
      <c r="A19" s="62">
        <v>162</v>
      </c>
      <c r="B19" s="49" t="s">
        <v>28</v>
      </c>
      <c r="C19" s="48" t="s">
        <v>16</v>
      </c>
      <c r="D19" s="66" t="s">
        <v>76</v>
      </c>
      <c r="E19" s="48" t="s">
        <v>102</v>
      </c>
      <c r="F19" s="116">
        <v>2.7</v>
      </c>
      <c r="G19" s="116">
        <v>2</v>
      </c>
      <c r="H19" s="116">
        <v>2.3</v>
      </c>
      <c r="I19" s="116">
        <v>0</v>
      </c>
      <c r="J19" s="115">
        <v>0</v>
      </c>
      <c r="K19" s="116">
        <v>13.7</v>
      </c>
      <c r="L19" s="116">
        <v>1</v>
      </c>
      <c r="M19" s="116">
        <f t="shared" si="0"/>
        <v>21.7</v>
      </c>
      <c r="N19" s="229">
        <v>9</v>
      </c>
    </row>
    <row r="20" spans="1:14" ht="19.5" thickBot="1">
      <c r="A20" s="63">
        <v>162</v>
      </c>
      <c r="B20" s="59" t="s">
        <v>28</v>
      </c>
      <c r="C20" s="58" t="s">
        <v>16</v>
      </c>
      <c r="D20" s="224" t="s">
        <v>76</v>
      </c>
      <c r="E20" s="58" t="s">
        <v>101</v>
      </c>
      <c r="F20" s="225">
        <v>2.3</v>
      </c>
      <c r="G20" s="225">
        <v>2.5</v>
      </c>
      <c r="H20" s="225">
        <v>4.3</v>
      </c>
      <c r="I20" s="225">
        <v>3</v>
      </c>
      <c r="J20" s="226">
        <v>0</v>
      </c>
      <c r="K20" s="225">
        <v>0</v>
      </c>
      <c r="L20" s="225">
        <v>0</v>
      </c>
      <c r="M20" s="225">
        <f t="shared" si="0"/>
        <v>12.1</v>
      </c>
      <c r="N20" s="242">
        <v>10</v>
      </c>
    </row>
    <row r="21" spans="1:14" ht="19.5" thickTop="1">
      <c r="A21" s="64" t="s">
        <v>276</v>
      </c>
      <c r="B21" s="57" t="s">
        <v>28</v>
      </c>
      <c r="C21" s="56" t="s">
        <v>44</v>
      </c>
      <c r="D21" s="91" t="s">
        <v>77</v>
      </c>
      <c r="E21" s="56" t="s">
        <v>313</v>
      </c>
      <c r="F21" s="119">
        <v>7.3</v>
      </c>
      <c r="G21" s="119">
        <v>6.3</v>
      </c>
      <c r="H21" s="119">
        <v>5.3</v>
      </c>
      <c r="I21" s="119">
        <v>5.3</v>
      </c>
      <c r="J21" s="118">
        <v>0.00028171296296296294</v>
      </c>
      <c r="K21" s="119">
        <v>15.3</v>
      </c>
      <c r="L21" s="119">
        <v>1</v>
      </c>
      <c r="M21" s="119">
        <f t="shared" si="0"/>
        <v>40.5</v>
      </c>
      <c r="N21" s="235">
        <v>1</v>
      </c>
    </row>
    <row r="22" spans="1:14" ht="18.75">
      <c r="A22" s="62" t="s">
        <v>276</v>
      </c>
      <c r="B22" s="49" t="s">
        <v>28</v>
      </c>
      <c r="C22" s="48" t="s">
        <v>44</v>
      </c>
      <c r="D22" s="66" t="s">
        <v>77</v>
      </c>
      <c r="E22" s="48" t="s">
        <v>236</v>
      </c>
      <c r="F22" s="116">
        <v>7.3</v>
      </c>
      <c r="G22" s="116">
        <v>6.3</v>
      </c>
      <c r="H22" s="116">
        <v>5.3</v>
      </c>
      <c r="I22" s="116">
        <v>2.3</v>
      </c>
      <c r="J22" s="115">
        <v>0.00024745370370370367</v>
      </c>
      <c r="K22" s="116">
        <v>15.3</v>
      </c>
      <c r="L22" s="116">
        <v>1</v>
      </c>
      <c r="M22" s="116">
        <f t="shared" si="0"/>
        <v>37.5</v>
      </c>
      <c r="N22" s="229">
        <v>2</v>
      </c>
    </row>
    <row r="23" spans="1:14" ht="19.5" thickBot="1">
      <c r="A23" s="65" t="s">
        <v>276</v>
      </c>
      <c r="B23" s="54" t="s">
        <v>28</v>
      </c>
      <c r="C23" s="53" t="s">
        <v>44</v>
      </c>
      <c r="D23" s="212" t="s">
        <v>77</v>
      </c>
      <c r="E23" s="53" t="s">
        <v>237</v>
      </c>
      <c r="F23" s="121">
        <v>5.7</v>
      </c>
      <c r="G23" s="121">
        <v>6.3</v>
      </c>
      <c r="H23" s="121">
        <v>5.3</v>
      </c>
      <c r="I23" s="121">
        <v>4.3</v>
      </c>
      <c r="J23" s="120">
        <v>0.00029131944444444447</v>
      </c>
      <c r="K23" s="121">
        <v>15.3</v>
      </c>
      <c r="L23" s="121">
        <v>1</v>
      </c>
      <c r="M23" s="121">
        <f t="shared" si="0"/>
        <v>37.900000000000006</v>
      </c>
      <c r="N23" s="230">
        <v>3</v>
      </c>
    </row>
    <row r="24" spans="1:14" ht="18.75">
      <c r="A24" s="64" t="s">
        <v>276</v>
      </c>
      <c r="B24" s="57" t="s">
        <v>28</v>
      </c>
      <c r="C24" s="56" t="s">
        <v>44</v>
      </c>
      <c r="D24" s="91" t="s">
        <v>77</v>
      </c>
      <c r="E24" s="56" t="s">
        <v>314</v>
      </c>
      <c r="F24" s="55">
        <v>3</v>
      </c>
      <c r="G24" s="119">
        <v>6.3</v>
      </c>
      <c r="H24" s="119">
        <v>5.3</v>
      </c>
      <c r="I24" s="119">
        <v>4</v>
      </c>
      <c r="J24" s="118">
        <v>0.000165162037037037</v>
      </c>
      <c r="K24" s="119">
        <v>15.3</v>
      </c>
      <c r="L24" s="119">
        <v>1</v>
      </c>
      <c r="M24" s="119">
        <f t="shared" si="0"/>
        <v>34.900000000000006</v>
      </c>
      <c r="N24" s="235">
        <v>4</v>
      </c>
    </row>
    <row r="25" spans="1:14" ht="18.75">
      <c r="A25" s="62" t="s">
        <v>276</v>
      </c>
      <c r="B25" s="49" t="s">
        <v>28</v>
      </c>
      <c r="C25" s="48" t="s">
        <v>44</v>
      </c>
      <c r="D25" s="66" t="s">
        <v>77</v>
      </c>
      <c r="E25" s="48" t="s">
        <v>37</v>
      </c>
      <c r="F25" s="47">
        <v>3</v>
      </c>
      <c r="G25" s="116">
        <v>6.3</v>
      </c>
      <c r="H25" s="116">
        <v>5.3</v>
      </c>
      <c r="I25" s="116">
        <v>4</v>
      </c>
      <c r="J25" s="115">
        <v>0.000374537037037037</v>
      </c>
      <c r="K25" s="116">
        <v>15.3</v>
      </c>
      <c r="L25" s="116">
        <v>1</v>
      </c>
      <c r="M25" s="116">
        <f t="shared" si="0"/>
        <v>34.900000000000006</v>
      </c>
      <c r="N25" s="229">
        <v>5</v>
      </c>
    </row>
    <row r="26" spans="1:14" ht="18.75">
      <c r="A26" s="62">
        <v>156</v>
      </c>
      <c r="B26" s="49" t="s">
        <v>28</v>
      </c>
      <c r="C26" s="48" t="s">
        <v>44</v>
      </c>
      <c r="D26" s="66" t="s">
        <v>77</v>
      </c>
      <c r="E26" s="48" t="s">
        <v>175</v>
      </c>
      <c r="F26" s="116">
        <v>0</v>
      </c>
      <c r="G26" s="116">
        <v>6.3</v>
      </c>
      <c r="H26" s="116">
        <v>5.3</v>
      </c>
      <c r="I26" s="116">
        <v>3</v>
      </c>
      <c r="J26" s="115">
        <v>0.00038854166666666665</v>
      </c>
      <c r="K26" s="116">
        <v>15.3</v>
      </c>
      <c r="L26" s="116">
        <v>1</v>
      </c>
      <c r="M26" s="116">
        <f t="shared" si="0"/>
        <v>30.9</v>
      </c>
      <c r="N26" s="229">
        <v>6</v>
      </c>
    </row>
    <row r="27" spans="1:14" ht="18.75">
      <c r="A27" s="62" t="s">
        <v>276</v>
      </c>
      <c r="B27" s="49" t="s">
        <v>28</v>
      </c>
      <c r="C27" s="48" t="s">
        <v>44</v>
      </c>
      <c r="D27" s="66" t="s">
        <v>77</v>
      </c>
      <c r="E27" s="48" t="s">
        <v>238</v>
      </c>
      <c r="F27" s="116">
        <v>2</v>
      </c>
      <c r="G27" s="116">
        <v>6.3</v>
      </c>
      <c r="H27" s="116">
        <v>4.3</v>
      </c>
      <c r="I27" s="116">
        <v>1</v>
      </c>
      <c r="J27" s="115">
        <v>0.000470949074074074</v>
      </c>
      <c r="K27" s="116">
        <v>15.3</v>
      </c>
      <c r="L27" s="116">
        <v>1</v>
      </c>
      <c r="M27" s="116">
        <f t="shared" si="0"/>
        <v>29.900000000000002</v>
      </c>
      <c r="N27" s="229">
        <v>7</v>
      </c>
    </row>
    <row r="28" spans="1:14" ht="19.5" thickBot="1">
      <c r="A28" s="250">
        <v>156</v>
      </c>
      <c r="B28" s="232" t="s">
        <v>28</v>
      </c>
      <c r="C28" s="231" t="s">
        <v>44</v>
      </c>
      <c r="D28" s="233" t="s">
        <v>77</v>
      </c>
      <c r="E28" s="231" t="s">
        <v>176</v>
      </c>
      <c r="F28" s="145">
        <v>0</v>
      </c>
      <c r="G28" s="145">
        <v>6.3</v>
      </c>
      <c r="H28" s="145">
        <v>5</v>
      </c>
      <c r="I28" s="145">
        <v>0</v>
      </c>
      <c r="J28" s="234">
        <v>0.00025868055555555556</v>
      </c>
      <c r="K28" s="145">
        <v>15.3</v>
      </c>
      <c r="L28" s="145">
        <v>1</v>
      </c>
      <c r="M28" s="145">
        <f t="shared" si="0"/>
        <v>27.6</v>
      </c>
      <c r="N28" s="251">
        <v>8</v>
      </c>
    </row>
    <row r="29" spans="1:14" ht="18.75">
      <c r="A29" s="61">
        <v>145</v>
      </c>
      <c r="B29" s="52" t="s">
        <v>28</v>
      </c>
      <c r="C29" s="51" t="s">
        <v>16</v>
      </c>
      <c r="D29" s="227" t="s">
        <v>77</v>
      </c>
      <c r="E29" s="51" t="s">
        <v>179</v>
      </c>
      <c r="F29" s="200">
        <v>7.3</v>
      </c>
      <c r="G29" s="200">
        <v>6.3</v>
      </c>
      <c r="H29" s="200">
        <v>5.3</v>
      </c>
      <c r="I29" s="200">
        <v>5.3</v>
      </c>
      <c r="J29" s="218">
        <v>0.00017569444444444444</v>
      </c>
      <c r="K29" s="200">
        <v>15.3</v>
      </c>
      <c r="L29" s="200">
        <v>1</v>
      </c>
      <c r="M29" s="200">
        <f t="shared" si="0"/>
        <v>40.5</v>
      </c>
      <c r="N29" s="228">
        <v>1</v>
      </c>
    </row>
    <row r="30" spans="1:14" ht="18.75">
      <c r="A30" s="62">
        <v>162</v>
      </c>
      <c r="B30" s="49" t="s">
        <v>28</v>
      </c>
      <c r="C30" s="48" t="s">
        <v>16</v>
      </c>
      <c r="D30" s="66" t="s">
        <v>77</v>
      </c>
      <c r="E30" s="48" t="s">
        <v>99</v>
      </c>
      <c r="F30" s="116">
        <v>7.3</v>
      </c>
      <c r="G30" s="116">
        <v>6.3</v>
      </c>
      <c r="H30" s="116">
        <v>5.3</v>
      </c>
      <c r="I30" s="116">
        <v>5.3</v>
      </c>
      <c r="J30" s="115">
        <v>0.00019108796296296297</v>
      </c>
      <c r="K30" s="116">
        <v>15.3</v>
      </c>
      <c r="L30" s="116">
        <v>1</v>
      </c>
      <c r="M30" s="116">
        <f t="shared" si="0"/>
        <v>40.5</v>
      </c>
      <c r="N30" s="229">
        <v>2</v>
      </c>
    </row>
    <row r="31" spans="1:14" ht="19.5" thickBot="1">
      <c r="A31" s="65">
        <v>145</v>
      </c>
      <c r="B31" s="54" t="s">
        <v>28</v>
      </c>
      <c r="C31" s="53" t="s">
        <v>16</v>
      </c>
      <c r="D31" s="212" t="s">
        <v>77</v>
      </c>
      <c r="E31" s="53" t="s">
        <v>182</v>
      </c>
      <c r="F31" s="121">
        <v>5</v>
      </c>
      <c r="G31" s="121">
        <v>6.3</v>
      </c>
      <c r="H31" s="121">
        <v>5.3</v>
      </c>
      <c r="I31" s="121">
        <v>5.3</v>
      </c>
      <c r="J31" s="120">
        <v>0.00016053240740740738</v>
      </c>
      <c r="K31" s="121">
        <v>15.3</v>
      </c>
      <c r="L31" s="121">
        <v>1</v>
      </c>
      <c r="M31" s="121">
        <f t="shared" si="0"/>
        <v>38.2</v>
      </c>
      <c r="N31" s="230">
        <v>3</v>
      </c>
    </row>
    <row r="32" spans="1:14" ht="18.75">
      <c r="A32" s="64">
        <v>175</v>
      </c>
      <c r="B32" s="57" t="s">
        <v>28</v>
      </c>
      <c r="C32" s="56" t="s">
        <v>16</v>
      </c>
      <c r="D32" s="91" t="s">
        <v>77</v>
      </c>
      <c r="E32" s="56" t="s">
        <v>26</v>
      </c>
      <c r="F32" s="119">
        <v>5</v>
      </c>
      <c r="G32" s="119">
        <v>6.3</v>
      </c>
      <c r="H32" s="119">
        <v>5.3</v>
      </c>
      <c r="I32" s="119">
        <v>3.7</v>
      </c>
      <c r="J32" s="118">
        <v>0.0002246527777777778</v>
      </c>
      <c r="K32" s="119">
        <v>15.3</v>
      </c>
      <c r="L32" s="119">
        <v>1</v>
      </c>
      <c r="M32" s="119">
        <f t="shared" si="0"/>
        <v>36.6</v>
      </c>
      <c r="N32" s="235">
        <v>4</v>
      </c>
    </row>
    <row r="33" spans="1:14" ht="18.75">
      <c r="A33" s="62" t="s">
        <v>276</v>
      </c>
      <c r="B33" s="49" t="s">
        <v>28</v>
      </c>
      <c r="C33" s="48" t="s">
        <v>16</v>
      </c>
      <c r="D33" s="66" t="s">
        <v>77</v>
      </c>
      <c r="E33" s="48" t="s">
        <v>66</v>
      </c>
      <c r="F33" s="47">
        <v>6</v>
      </c>
      <c r="G33" s="116">
        <v>6.3</v>
      </c>
      <c r="H33" s="116">
        <v>5.3</v>
      </c>
      <c r="I33" s="116">
        <v>2.7</v>
      </c>
      <c r="J33" s="115">
        <v>0.00023784722222222222</v>
      </c>
      <c r="K33" s="116">
        <v>15.3</v>
      </c>
      <c r="L33" s="116">
        <v>1</v>
      </c>
      <c r="M33" s="116">
        <f>F33+G33+H33+I33+K33+L33</f>
        <v>36.6</v>
      </c>
      <c r="N33" s="229">
        <v>5</v>
      </c>
    </row>
    <row r="34" spans="1:14" ht="18.75">
      <c r="A34" s="62">
        <v>175</v>
      </c>
      <c r="B34" s="49" t="s">
        <v>28</v>
      </c>
      <c r="C34" s="48" t="s">
        <v>16</v>
      </c>
      <c r="D34" s="66" t="s">
        <v>77</v>
      </c>
      <c r="E34" s="48" t="s">
        <v>199</v>
      </c>
      <c r="F34" s="116">
        <v>5</v>
      </c>
      <c r="G34" s="116">
        <v>6.3</v>
      </c>
      <c r="H34" s="116">
        <v>5.3</v>
      </c>
      <c r="I34" s="116">
        <v>3.7</v>
      </c>
      <c r="J34" s="115">
        <v>0.00037025462962962967</v>
      </c>
      <c r="K34" s="116">
        <v>15.3</v>
      </c>
      <c r="L34" s="116">
        <v>1</v>
      </c>
      <c r="M34" s="116">
        <f t="shared" si="0"/>
        <v>36.6</v>
      </c>
      <c r="N34" s="229">
        <v>6</v>
      </c>
    </row>
    <row r="35" spans="1:14" ht="18.75">
      <c r="A35" s="64">
        <v>145</v>
      </c>
      <c r="B35" s="57" t="s">
        <v>28</v>
      </c>
      <c r="C35" s="56" t="s">
        <v>16</v>
      </c>
      <c r="D35" s="91" t="s">
        <v>77</v>
      </c>
      <c r="E35" s="56" t="s">
        <v>183</v>
      </c>
      <c r="F35" s="119">
        <v>2</v>
      </c>
      <c r="G35" s="119">
        <v>6.3</v>
      </c>
      <c r="H35" s="119">
        <v>5.3</v>
      </c>
      <c r="I35" s="119">
        <v>4</v>
      </c>
      <c r="J35" s="118">
        <v>0.00028148148148148146</v>
      </c>
      <c r="K35" s="119">
        <v>15.3</v>
      </c>
      <c r="L35" s="119">
        <v>1</v>
      </c>
      <c r="M35" s="119">
        <f t="shared" si="0"/>
        <v>33.900000000000006</v>
      </c>
      <c r="N35" s="235">
        <v>7</v>
      </c>
    </row>
    <row r="36" spans="1:14" ht="18.75">
      <c r="A36" s="62">
        <v>162</v>
      </c>
      <c r="B36" s="49" t="s">
        <v>28</v>
      </c>
      <c r="C36" s="48" t="s">
        <v>16</v>
      </c>
      <c r="D36" s="66" t="s">
        <v>77</v>
      </c>
      <c r="E36" s="48" t="s">
        <v>100</v>
      </c>
      <c r="F36" s="116">
        <v>2</v>
      </c>
      <c r="G36" s="116">
        <v>6.3</v>
      </c>
      <c r="H36" s="116">
        <v>5.3</v>
      </c>
      <c r="I36" s="116">
        <v>3</v>
      </c>
      <c r="J36" s="115">
        <v>0.0003111111111111111</v>
      </c>
      <c r="K36" s="116">
        <v>15.3</v>
      </c>
      <c r="L36" s="116">
        <v>1</v>
      </c>
      <c r="M36" s="116">
        <f t="shared" si="0"/>
        <v>32.900000000000006</v>
      </c>
      <c r="N36" s="229">
        <v>8</v>
      </c>
    </row>
    <row r="37" spans="1:14" ht="18.75">
      <c r="A37" s="62">
        <v>145</v>
      </c>
      <c r="B37" s="49" t="s">
        <v>28</v>
      </c>
      <c r="C37" s="48" t="s">
        <v>16</v>
      </c>
      <c r="D37" s="66" t="s">
        <v>77</v>
      </c>
      <c r="E37" s="48" t="s">
        <v>181</v>
      </c>
      <c r="F37" s="116">
        <v>2</v>
      </c>
      <c r="G37" s="116">
        <v>6.3</v>
      </c>
      <c r="H37" s="116">
        <v>5.3</v>
      </c>
      <c r="I37" s="116">
        <v>2.3</v>
      </c>
      <c r="J37" s="115">
        <v>0.0002972222222222222</v>
      </c>
      <c r="K37" s="116">
        <v>15.3</v>
      </c>
      <c r="L37" s="116">
        <v>1</v>
      </c>
      <c r="M37" s="116">
        <f t="shared" si="0"/>
        <v>32.2</v>
      </c>
      <c r="N37" s="229">
        <v>9</v>
      </c>
    </row>
    <row r="38" spans="1:14" ht="18.75">
      <c r="A38" s="62">
        <v>175</v>
      </c>
      <c r="B38" s="49" t="s">
        <v>28</v>
      </c>
      <c r="C38" s="48" t="s">
        <v>16</v>
      </c>
      <c r="D38" s="66" t="s">
        <v>77</v>
      </c>
      <c r="E38" s="48" t="s">
        <v>203</v>
      </c>
      <c r="F38" s="116">
        <v>3</v>
      </c>
      <c r="G38" s="116">
        <v>6.3</v>
      </c>
      <c r="H38" s="116">
        <v>5.3</v>
      </c>
      <c r="I38" s="116">
        <v>3</v>
      </c>
      <c r="J38" s="115">
        <v>0</v>
      </c>
      <c r="K38" s="116">
        <v>12</v>
      </c>
      <c r="L38" s="116">
        <v>1</v>
      </c>
      <c r="M38" s="116">
        <f t="shared" si="0"/>
        <v>30.6</v>
      </c>
      <c r="N38" s="229">
        <v>10</v>
      </c>
    </row>
    <row r="39" spans="1:14" ht="18.75">
      <c r="A39" s="62">
        <v>175</v>
      </c>
      <c r="B39" s="49" t="s">
        <v>28</v>
      </c>
      <c r="C39" s="48" t="s">
        <v>16</v>
      </c>
      <c r="D39" s="66" t="s">
        <v>77</v>
      </c>
      <c r="E39" s="48" t="s">
        <v>200</v>
      </c>
      <c r="F39" s="116">
        <v>2</v>
      </c>
      <c r="G39" s="116">
        <v>6.3</v>
      </c>
      <c r="H39" s="116">
        <v>2.7</v>
      </c>
      <c r="I39" s="116">
        <v>3</v>
      </c>
      <c r="J39" s="115">
        <v>0.0004193287037037037</v>
      </c>
      <c r="K39" s="116">
        <v>15.3</v>
      </c>
      <c r="L39" s="116">
        <v>1</v>
      </c>
      <c r="M39" s="116">
        <f t="shared" si="0"/>
        <v>30.3</v>
      </c>
      <c r="N39" s="229">
        <v>11</v>
      </c>
    </row>
    <row r="40" spans="1:14" ht="18.75">
      <c r="A40" s="62">
        <v>175</v>
      </c>
      <c r="B40" s="49" t="s">
        <v>28</v>
      </c>
      <c r="C40" s="48" t="s">
        <v>16</v>
      </c>
      <c r="D40" s="66" t="s">
        <v>77</v>
      </c>
      <c r="E40" s="48" t="s">
        <v>201</v>
      </c>
      <c r="F40" s="116">
        <v>5</v>
      </c>
      <c r="G40" s="116">
        <v>4</v>
      </c>
      <c r="H40" s="116">
        <v>5</v>
      </c>
      <c r="I40" s="116">
        <v>0</v>
      </c>
      <c r="J40" s="115">
        <v>0.0004953703703703703</v>
      </c>
      <c r="K40" s="116">
        <v>15.3</v>
      </c>
      <c r="L40" s="116">
        <v>1</v>
      </c>
      <c r="M40" s="116">
        <f t="shared" si="0"/>
        <v>30.3</v>
      </c>
      <c r="N40" s="229">
        <v>12</v>
      </c>
    </row>
    <row r="41" spans="1:14" ht="19.5" thickBot="1">
      <c r="A41" s="65">
        <v>175</v>
      </c>
      <c r="B41" s="54" t="s">
        <v>28</v>
      </c>
      <c r="C41" s="53" t="s">
        <v>16</v>
      </c>
      <c r="D41" s="212" t="s">
        <v>77</v>
      </c>
      <c r="E41" s="53" t="s">
        <v>202</v>
      </c>
      <c r="F41" s="121">
        <v>3</v>
      </c>
      <c r="G41" s="121">
        <v>6.3</v>
      </c>
      <c r="H41" s="121">
        <v>0</v>
      </c>
      <c r="I41" s="121">
        <v>3</v>
      </c>
      <c r="J41" s="120">
        <v>0.0002462962962962963</v>
      </c>
      <c r="K41" s="121">
        <v>15.3</v>
      </c>
      <c r="L41" s="121">
        <v>1</v>
      </c>
      <c r="M41" s="121">
        <f t="shared" si="0"/>
        <v>28.6</v>
      </c>
      <c r="N41" s="230">
        <v>13</v>
      </c>
    </row>
  </sheetData>
  <sheetProtection/>
  <autoFilter ref="A1:N4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57421875" style="9" customWidth="1"/>
    <col min="2" max="2" width="5.7109375" style="10" customWidth="1"/>
    <col min="3" max="3" width="2.7109375" style="2" customWidth="1"/>
    <col min="4" max="4" width="2.7109375" style="1" customWidth="1"/>
    <col min="5" max="5" width="24.8515625" style="1" customWidth="1"/>
    <col min="6" max="9" width="4.7109375" style="9" customWidth="1"/>
    <col min="10" max="10" width="8.7109375" style="9" customWidth="1"/>
    <col min="11" max="12" width="4.7109375" style="9" customWidth="1"/>
    <col min="13" max="13" width="6.7109375" style="9" customWidth="1"/>
    <col min="14" max="14" width="4.28125" style="2" customWidth="1"/>
    <col min="15" max="16384" width="9.140625" style="1" customWidth="1"/>
  </cols>
  <sheetData>
    <row r="1" spans="1:14" s="4" customFormat="1" ht="75" thickBot="1">
      <c r="A1" s="236" t="s">
        <v>1</v>
      </c>
      <c r="B1" s="237" t="s">
        <v>2</v>
      </c>
      <c r="C1" s="238" t="s">
        <v>3</v>
      </c>
      <c r="D1" s="238" t="s">
        <v>154</v>
      </c>
      <c r="E1" s="239" t="s">
        <v>5</v>
      </c>
      <c r="F1" s="240" t="s">
        <v>7</v>
      </c>
      <c r="G1" s="240" t="s">
        <v>8</v>
      </c>
      <c r="H1" s="240" t="s">
        <v>9</v>
      </c>
      <c r="I1" s="240" t="s">
        <v>10</v>
      </c>
      <c r="J1" s="240" t="s">
        <v>80</v>
      </c>
      <c r="K1" s="240" t="s">
        <v>80</v>
      </c>
      <c r="L1" s="240" t="s">
        <v>81</v>
      </c>
      <c r="M1" s="240" t="s">
        <v>12</v>
      </c>
      <c r="N1" s="241" t="s">
        <v>79</v>
      </c>
    </row>
    <row r="2" spans="1:14" ht="18.75">
      <c r="A2" s="61" t="s">
        <v>276</v>
      </c>
      <c r="B2" s="52" t="s">
        <v>20</v>
      </c>
      <c r="C2" s="51" t="s">
        <v>44</v>
      </c>
      <c r="D2" s="227" t="s">
        <v>76</v>
      </c>
      <c r="E2" s="51" t="s">
        <v>315</v>
      </c>
      <c r="F2" s="200">
        <v>10.3</v>
      </c>
      <c r="G2" s="200">
        <v>8.3</v>
      </c>
      <c r="H2" s="200">
        <v>10.3</v>
      </c>
      <c r="I2" s="200">
        <v>9.3</v>
      </c>
      <c r="J2" s="218">
        <v>0.0001431712962962963</v>
      </c>
      <c r="K2" s="200">
        <v>15.3</v>
      </c>
      <c r="L2" s="200">
        <v>1</v>
      </c>
      <c r="M2" s="245">
        <f aca="true" t="shared" si="0" ref="M2:M33">F2+G2+H2+I2+K2+L2</f>
        <v>54.5</v>
      </c>
      <c r="N2" s="228">
        <v>1</v>
      </c>
    </row>
    <row r="3" spans="1:14" ht="18.75">
      <c r="A3" s="62" t="s">
        <v>276</v>
      </c>
      <c r="B3" s="49" t="s">
        <v>20</v>
      </c>
      <c r="C3" s="48" t="s">
        <v>44</v>
      </c>
      <c r="D3" s="66" t="s">
        <v>76</v>
      </c>
      <c r="E3" s="48" t="s">
        <v>50</v>
      </c>
      <c r="F3" s="116">
        <v>10.3</v>
      </c>
      <c r="G3" s="116">
        <v>8.3</v>
      </c>
      <c r="H3" s="116">
        <v>10.3</v>
      </c>
      <c r="I3" s="116">
        <v>6.3</v>
      </c>
      <c r="J3" s="115">
        <v>0.000146875</v>
      </c>
      <c r="K3" s="116">
        <v>15.3</v>
      </c>
      <c r="L3" s="116">
        <v>1</v>
      </c>
      <c r="M3" s="243">
        <f t="shared" si="0"/>
        <v>51.5</v>
      </c>
      <c r="N3" s="229">
        <v>2</v>
      </c>
    </row>
    <row r="4" spans="1:14" ht="19.5" thickBot="1">
      <c r="A4" s="65" t="s">
        <v>276</v>
      </c>
      <c r="B4" s="54" t="s">
        <v>20</v>
      </c>
      <c r="C4" s="53" t="s">
        <v>44</v>
      </c>
      <c r="D4" s="212" t="s">
        <v>76</v>
      </c>
      <c r="E4" s="53" t="s">
        <v>51</v>
      </c>
      <c r="F4" s="213">
        <v>6.3</v>
      </c>
      <c r="G4" s="121">
        <v>8.3</v>
      </c>
      <c r="H4" s="121">
        <v>10.3</v>
      </c>
      <c r="I4" s="121">
        <v>8</v>
      </c>
      <c r="J4" s="120">
        <v>0.00013171296296296298</v>
      </c>
      <c r="K4" s="121">
        <v>15.3</v>
      </c>
      <c r="L4" s="121">
        <v>1</v>
      </c>
      <c r="M4" s="247">
        <f t="shared" si="0"/>
        <v>49.2</v>
      </c>
      <c r="N4" s="230">
        <v>3</v>
      </c>
    </row>
    <row r="5" spans="1:14" ht="18.75">
      <c r="A5" s="64" t="s">
        <v>276</v>
      </c>
      <c r="B5" s="57" t="s">
        <v>20</v>
      </c>
      <c r="C5" s="56" t="s">
        <v>44</v>
      </c>
      <c r="D5" s="91" t="s">
        <v>76</v>
      </c>
      <c r="E5" s="56" t="s">
        <v>311</v>
      </c>
      <c r="F5" s="55">
        <v>5</v>
      </c>
      <c r="G5" s="119">
        <v>8.3</v>
      </c>
      <c r="H5" s="119">
        <v>8.3</v>
      </c>
      <c r="I5" s="119">
        <v>3.7</v>
      </c>
      <c r="J5" s="118">
        <v>0.00041238425925925926</v>
      </c>
      <c r="K5" s="119">
        <v>15.3</v>
      </c>
      <c r="L5" s="119">
        <v>1</v>
      </c>
      <c r="M5" s="244">
        <f t="shared" si="0"/>
        <v>41.6</v>
      </c>
      <c r="N5" s="235">
        <v>4</v>
      </c>
    </row>
    <row r="6" spans="1:14" ht="18.75">
      <c r="A6" s="62" t="s">
        <v>276</v>
      </c>
      <c r="B6" s="49" t="s">
        <v>20</v>
      </c>
      <c r="C6" s="48" t="s">
        <v>44</v>
      </c>
      <c r="D6" s="66" t="s">
        <v>76</v>
      </c>
      <c r="E6" s="48" t="s">
        <v>42</v>
      </c>
      <c r="F6" s="47">
        <v>5</v>
      </c>
      <c r="G6" s="116">
        <v>0</v>
      </c>
      <c r="H6" s="116">
        <v>7</v>
      </c>
      <c r="I6" s="116">
        <v>3.7</v>
      </c>
      <c r="J6" s="115">
        <v>0.00013599537037037036</v>
      </c>
      <c r="K6" s="116">
        <v>15.3</v>
      </c>
      <c r="L6" s="116">
        <v>1</v>
      </c>
      <c r="M6" s="243">
        <f t="shared" si="0"/>
        <v>32</v>
      </c>
      <c r="N6" s="229">
        <v>5</v>
      </c>
    </row>
    <row r="7" spans="1:14" ht="18.75">
      <c r="A7" s="62">
        <v>156</v>
      </c>
      <c r="B7" s="49" t="s">
        <v>20</v>
      </c>
      <c r="C7" s="48" t="s">
        <v>44</v>
      </c>
      <c r="D7" s="66" t="s">
        <v>76</v>
      </c>
      <c r="E7" s="48" t="s">
        <v>171</v>
      </c>
      <c r="F7" s="116">
        <v>5</v>
      </c>
      <c r="G7" s="116">
        <v>7</v>
      </c>
      <c r="H7" s="116">
        <v>3</v>
      </c>
      <c r="I7" s="116">
        <v>0</v>
      </c>
      <c r="J7" s="115">
        <v>0.00037152777777777775</v>
      </c>
      <c r="K7" s="116">
        <v>15.3</v>
      </c>
      <c r="L7" s="116">
        <v>1</v>
      </c>
      <c r="M7" s="243">
        <f t="shared" si="0"/>
        <v>31.3</v>
      </c>
      <c r="N7" s="229">
        <v>6</v>
      </c>
    </row>
    <row r="8" spans="1:14" ht="18.75">
      <c r="A8" s="62" t="s">
        <v>276</v>
      </c>
      <c r="B8" s="49" t="s">
        <v>20</v>
      </c>
      <c r="C8" s="48" t="s">
        <v>44</v>
      </c>
      <c r="D8" s="66" t="s">
        <v>76</v>
      </c>
      <c r="E8" s="48" t="s">
        <v>54</v>
      </c>
      <c r="F8" s="47">
        <v>5</v>
      </c>
      <c r="G8" s="116">
        <v>7</v>
      </c>
      <c r="H8" s="116">
        <v>0</v>
      </c>
      <c r="I8" s="116">
        <v>3</v>
      </c>
      <c r="J8" s="115">
        <v>0.0004903935185185185</v>
      </c>
      <c r="K8" s="116">
        <v>15.3</v>
      </c>
      <c r="L8" s="116">
        <v>1</v>
      </c>
      <c r="M8" s="243">
        <f t="shared" si="0"/>
        <v>31.3</v>
      </c>
      <c r="N8" s="229">
        <v>7</v>
      </c>
    </row>
    <row r="9" spans="1:14" ht="19.5" thickBot="1">
      <c r="A9" s="250">
        <v>156</v>
      </c>
      <c r="B9" s="232" t="s">
        <v>20</v>
      </c>
      <c r="C9" s="231" t="s">
        <v>44</v>
      </c>
      <c r="D9" s="233" t="s">
        <v>76</v>
      </c>
      <c r="E9" s="231" t="s">
        <v>172</v>
      </c>
      <c r="F9" s="145">
        <v>3</v>
      </c>
      <c r="G9" s="145">
        <v>4</v>
      </c>
      <c r="H9" s="145">
        <v>9.3</v>
      </c>
      <c r="I9" s="145">
        <v>2.7</v>
      </c>
      <c r="J9" s="234">
        <v>0</v>
      </c>
      <c r="K9" s="145">
        <v>0</v>
      </c>
      <c r="L9" s="145">
        <v>0</v>
      </c>
      <c r="M9" s="248">
        <f t="shared" si="0"/>
        <v>19</v>
      </c>
      <c r="N9" s="251">
        <v>8</v>
      </c>
    </row>
    <row r="10" spans="1:14" ht="18.75">
      <c r="A10" s="61">
        <v>71</v>
      </c>
      <c r="B10" s="52" t="s">
        <v>20</v>
      </c>
      <c r="C10" s="51" t="s">
        <v>16</v>
      </c>
      <c r="D10" s="227" t="s">
        <v>76</v>
      </c>
      <c r="E10" s="51" t="s">
        <v>273</v>
      </c>
      <c r="F10" s="200">
        <v>5.3</v>
      </c>
      <c r="G10" s="200">
        <v>8.3</v>
      </c>
      <c r="H10" s="200">
        <v>10.3</v>
      </c>
      <c r="I10" s="200">
        <v>9.3</v>
      </c>
      <c r="J10" s="218">
        <v>0.00019826388888888888</v>
      </c>
      <c r="K10" s="200">
        <v>15.3</v>
      </c>
      <c r="L10" s="200">
        <v>1</v>
      </c>
      <c r="M10" s="245">
        <f t="shared" si="0"/>
        <v>49.5</v>
      </c>
      <c r="N10" s="228">
        <v>1</v>
      </c>
    </row>
    <row r="11" spans="1:14" ht="18.75">
      <c r="A11" s="62" t="s">
        <v>276</v>
      </c>
      <c r="B11" s="49" t="s">
        <v>20</v>
      </c>
      <c r="C11" s="48" t="s">
        <v>16</v>
      </c>
      <c r="D11" s="66" t="s">
        <v>76</v>
      </c>
      <c r="E11" s="48" t="s">
        <v>55</v>
      </c>
      <c r="F11" s="47">
        <v>5</v>
      </c>
      <c r="G11" s="116">
        <v>8.3</v>
      </c>
      <c r="H11" s="116">
        <v>10.3</v>
      </c>
      <c r="I11" s="116">
        <v>5.7</v>
      </c>
      <c r="J11" s="115">
        <v>0.0001939814814814815</v>
      </c>
      <c r="K11" s="116">
        <v>15.3</v>
      </c>
      <c r="L11" s="116">
        <v>1</v>
      </c>
      <c r="M11" s="243">
        <f t="shared" si="0"/>
        <v>45.6</v>
      </c>
      <c r="N11" s="229">
        <v>2</v>
      </c>
    </row>
    <row r="12" spans="1:14" ht="19.5" thickBot="1">
      <c r="A12" s="65">
        <v>71</v>
      </c>
      <c r="B12" s="54" t="s">
        <v>20</v>
      </c>
      <c r="C12" s="53" t="s">
        <v>16</v>
      </c>
      <c r="D12" s="212" t="s">
        <v>76</v>
      </c>
      <c r="E12" s="53" t="s">
        <v>272</v>
      </c>
      <c r="F12" s="121">
        <v>4.3</v>
      </c>
      <c r="G12" s="121">
        <v>7.3</v>
      </c>
      <c r="H12" s="121">
        <v>10.3</v>
      </c>
      <c r="I12" s="121">
        <v>5</v>
      </c>
      <c r="J12" s="120">
        <v>0.0001888888888888889</v>
      </c>
      <c r="K12" s="121">
        <v>15.3</v>
      </c>
      <c r="L12" s="121">
        <v>1</v>
      </c>
      <c r="M12" s="247">
        <f t="shared" si="0"/>
        <v>43.2</v>
      </c>
      <c r="N12" s="230">
        <v>3</v>
      </c>
    </row>
    <row r="13" spans="1:14" ht="18.75">
      <c r="A13" s="64">
        <v>71</v>
      </c>
      <c r="B13" s="57" t="s">
        <v>20</v>
      </c>
      <c r="C13" s="56" t="s">
        <v>16</v>
      </c>
      <c r="D13" s="91" t="s">
        <v>76</v>
      </c>
      <c r="E13" s="56" t="s">
        <v>263</v>
      </c>
      <c r="F13" s="119">
        <v>5.3</v>
      </c>
      <c r="G13" s="119">
        <v>7.3</v>
      </c>
      <c r="H13" s="119">
        <v>10.3</v>
      </c>
      <c r="I13" s="119">
        <v>4.7</v>
      </c>
      <c r="J13" s="118">
        <v>0.00026296296296296294</v>
      </c>
      <c r="K13" s="119">
        <v>15.3</v>
      </c>
      <c r="L13" s="119">
        <v>0</v>
      </c>
      <c r="M13" s="244">
        <f t="shared" si="0"/>
        <v>42.9</v>
      </c>
      <c r="N13" s="235">
        <v>4</v>
      </c>
    </row>
    <row r="14" spans="1:14" ht="18.75">
      <c r="A14" s="62">
        <v>111</v>
      </c>
      <c r="B14" s="49" t="s">
        <v>20</v>
      </c>
      <c r="C14" s="48" t="s">
        <v>16</v>
      </c>
      <c r="D14" s="66" t="s">
        <v>76</v>
      </c>
      <c r="E14" s="48" t="s">
        <v>247</v>
      </c>
      <c r="F14" s="116">
        <v>10.3</v>
      </c>
      <c r="G14" s="116">
        <v>0</v>
      </c>
      <c r="H14" s="116">
        <v>10.3</v>
      </c>
      <c r="I14" s="116">
        <v>3.7</v>
      </c>
      <c r="J14" s="115">
        <v>0.00026597222222222224</v>
      </c>
      <c r="K14" s="116">
        <v>15.3</v>
      </c>
      <c r="L14" s="116">
        <v>1</v>
      </c>
      <c r="M14" s="243">
        <f t="shared" si="0"/>
        <v>40.6</v>
      </c>
      <c r="N14" s="229">
        <v>5</v>
      </c>
    </row>
    <row r="15" spans="1:14" ht="18.75">
      <c r="A15" s="62">
        <v>156</v>
      </c>
      <c r="B15" s="49" t="s">
        <v>20</v>
      </c>
      <c r="C15" s="48" t="s">
        <v>16</v>
      </c>
      <c r="D15" s="66" t="s">
        <v>76</v>
      </c>
      <c r="E15" s="48" t="s">
        <v>166</v>
      </c>
      <c r="F15" s="116">
        <v>3.7</v>
      </c>
      <c r="G15" s="116">
        <v>7.3</v>
      </c>
      <c r="H15" s="116">
        <v>10</v>
      </c>
      <c r="I15" s="116">
        <v>3.7</v>
      </c>
      <c r="J15" s="115">
        <v>0.00028564814814814815</v>
      </c>
      <c r="K15" s="116">
        <v>15.3</v>
      </c>
      <c r="L15" s="116">
        <v>1</v>
      </c>
      <c r="M15" s="243">
        <f t="shared" si="0"/>
        <v>41</v>
      </c>
      <c r="N15" s="229">
        <v>6</v>
      </c>
    </row>
    <row r="16" spans="1:14" ht="18.75">
      <c r="A16" s="62">
        <v>71</v>
      </c>
      <c r="B16" s="49" t="s">
        <v>20</v>
      </c>
      <c r="C16" s="48" t="s">
        <v>16</v>
      </c>
      <c r="D16" s="66" t="s">
        <v>76</v>
      </c>
      <c r="E16" s="48" t="s">
        <v>264</v>
      </c>
      <c r="F16" s="116">
        <v>5</v>
      </c>
      <c r="G16" s="116">
        <v>7</v>
      </c>
      <c r="H16" s="116">
        <v>8</v>
      </c>
      <c r="I16" s="116">
        <v>3.3</v>
      </c>
      <c r="J16" s="115">
        <v>0.00023842592592592597</v>
      </c>
      <c r="K16" s="116">
        <v>15.3</v>
      </c>
      <c r="L16" s="116">
        <v>1</v>
      </c>
      <c r="M16" s="243">
        <f t="shared" si="0"/>
        <v>39.6</v>
      </c>
      <c r="N16" s="229">
        <v>7</v>
      </c>
    </row>
    <row r="17" spans="1:14" ht="18.75">
      <c r="A17" s="62">
        <v>312</v>
      </c>
      <c r="B17" s="49" t="s">
        <v>20</v>
      </c>
      <c r="C17" s="48" t="s">
        <v>16</v>
      </c>
      <c r="D17" s="66" t="s">
        <v>76</v>
      </c>
      <c r="E17" s="48" t="s">
        <v>125</v>
      </c>
      <c r="F17" s="116">
        <v>0</v>
      </c>
      <c r="G17" s="116">
        <v>8.3</v>
      </c>
      <c r="H17" s="116">
        <v>10.3</v>
      </c>
      <c r="I17" s="116">
        <v>4.3</v>
      </c>
      <c r="J17" s="115">
        <v>0.00013298611111111112</v>
      </c>
      <c r="K17" s="116">
        <v>15.3</v>
      </c>
      <c r="L17" s="116">
        <v>1</v>
      </c>
      <c r="M17" s="243">
        <f t="shared" si="0"/>
        <v>39.2</v>
      </c>
      <c r="N17" s="229">
        <v>8</v>
      </c>
    </row>
    <row r="18" spans="1:14" ht="18.75">
      <c r="A18" s="62">
        <v>156</v>
      </c>
      <c r="B18" s="49" t="s">
        <v>20</v>
      </c>
      <c r="C18" s="48" t="s">
        <v>16</v>
      </c>
      <c r="D18" s="66" t="s">
        <v>76</v>
      </c>
      <c r="E18" s="48" t="s">
        <v>167</v>
      </c>
      <c r="F18" s="116">
        <v>0</v>
      </c>
      <c r="G18" s="116">
        <v>7.3</v>
      </c>
      <c r="H18" s="116">
        <v>10</v>
      </c>
      <c r="I18" s="116">
        <v>3.7</v>
      </c>
      <c r="J18" s="115">
        <v>0.00028831018518518523</v>
      </c>
      <c r="K18" s="116">
        <v>15.3</v>
      </c>
      <c r="L18" s="116">
        <v>1</v>
      </c>
      <c r="M18" s="243">
        <f t="shared" si="0"/>
        <v>37.3</v>
      </c>
      <c r="N18" s="229">
        <v>9</v>
      </c>
    </row>
    <row r="19" spans="1:14" ht="18.75">
      <c r="A19" s="62">
        <v>312</v>
      </c>
      <c r="B19" s="49" t="s">
        <v>20</v>
      </c>
      <c r="C19" s="48" t="s">
        <v>16</v>
      </c>
      <c r="D19" s="66" t="s">
        <v>76</v>
      </c>
      <c r="E19" s="48" t="s">
        <v>123</v>
      </c>
      <c r="F19" s="116">
        <v>0</v>
      </c>
      <c r="G19" s="116">
        <v>8.3</v>
      </c>
      <c r="H19" s="116">
        <v>7</v>
      </c>
      <c r="I19" s="116">
        <v>4</v>
      </c>
      <c r="J19" s="115">
        <v>0.00019525462962962964</v>
      </c>
      <c r="K19" s="116">
        <v>15.3</v>
      </c>
      <c r="L19" s="116">
        <v>1</v>
      </c>
      <c r="M19" s="243">
        <f t="shared" si="0"/>
        <v>35.6</v>
      </c>
      <c r="N19" s="229">
        <v>10</v>
      </c>
    </row>
    <row r="20" spans="1:14" ht="18.75">
      <c r="A20" s="62">
        <v>162</v>
      </c>
      <c r="B20" s="49" t="s">
        <v>20</v>
      </c>
      <c r="C20" s="48" t="s">
        <v>16</v>
      </c>
      <c r="D20" s="66" t="s">
        <v>76</v>
      </c>
      <c r="E20" s="48" t="s">
        <v>110</v>
      </c>
      <c r="F20" s="116">
        <v>7</v>
      </c>
      <c r="G20" s="116">
        <v>0</v>
      </c>
      <c r="H20" s="116">
        <v>9.7</v>
      </c>
      <c r="I20" s="116">
        <v>3.3</v>
      </c>
      <c r="J20" s="115">
        <v>0.0002578703703703704</v>
      </c>
      <c r="K20" s="116">
        <v>15.3</v>
      </c>
      <c r="L20" s="116">
        <v>1</v>
      </c>
      <c r="M20" s="243">
        <f t="shared" si="0"/>
        <v>36.3</v>
      </c>
      <c r="N20" s="229">
        <v>11</v>
      </c>
    </row>
    <row r="21" spans="1:14" ht="18.75">
      <c r="A21" s="62">
        <v>111</v>
      </c>
      <c r="B21" s="49" t="s">
        <v>20</v>
      </c>
      <c r="C21" s="48" t="s">
        <v>16</v>
      </c>
      <c r="D21" s="66" t="s">
        <v>76</v>
      </c>
      <c r="E21" s="48" t="s">
        <v>248</v>
      </c>
      <c r="F21" s="116">
        <v>4</v>
      </c>
      <c r="G21" s="116">
        <v>7</v>
      </c>
      <c r="H21" s="116">
        <v>5.7</v>
      </c>
      <c r="I21" s="116">
        <v>3</v>
      </c>
      <c r="J21" s="115">
        <v>0.00041400462962962967</v>
      </c>
      <c r="K21" s="116">
        <v>15.3</v>
      </c>
      <c r="L21" s="116">
        <v>1</v>
      </c>
      <c r="M21" s="243">
        <f t="shared" si="0"/>
        <v>36</v>
      </c>
      <c r="N21" s="229">
        <v>12</v>
      </c>
    </row>
    <row r="22" spans="1:14" ht="18.75">
      <c r="A22" s="62">
        <v>128</v>
      </c>
      <c r="B22" s="49" t="s">
        <v>20</v>
      </c>
      <c r="C22" s="48" t="s">
        <v>16</v>
      </c>
      <c r="D22" s="66" t="s">
        <v>76</v>
      </c>
      <c r="E22" s="48" t="s">
        <v>285</v>
      </c>
      <c r="F22" s="116">
        <v>0</v>
      </c>
      <c r="G22" s="116">
        <v>7.7</v>
      </c>
      <c r="H22" s="116">
        <v>8</v>
      </c>
      <c r="I22" s="116">
        <v>3.3</v>
      </c>
      <c r="J22" s="115">
        <v>0.00030243055555555557</v>
      </c>
      <c r="K22" s="116">
        <v>15.3</v>
      </c>
      <c r="L22" s="116">
        <v>1</v>
      </c>
      <c r="M22" s="243">
        <f t="shared" si="0"/>
        <v>35.3</v>
      </c>
      <c r="N22" s="229">
        <v>13</v>
      </c>
    </row>
    <row r="23" spans="1:14" ht="18.75">
      <c r="A23" s="62" t="s">
        <v>288</v>
      </c>
      <c r="B23" s="49" t="s">
        <v>20</v>
      </c>
      <c r="C23" s="48" t="s">
        <v>16</v>
      </c>
      <c r="D23" s="66" t="s">
        <v>76</v>
      </c>
      <c r="E23" s="48" t="s">
        <v>289</v>
      </c>
      <c r="F23" s="116">
        <v>5</v>
      </c>
      <c r="G23" s="116">
        <v>7</v>
      </c>
      <c r="H23" s="116">
        <v>5</v>
      </c>
      <c r="I23" s="116">
        <v>3</v>
      </c>
      <c r="J23" s="115">
        <v>0.0003371527777777778</v>
      </c>
      <c r="K23" s="116">
        <v>15.3</v>
      </c>
      <c r="L23" s="116">
        <v>0</v>
      </c>
      <c r="M23" s="243">
        <f t="shared" si="0"/>
        <v>35.3</v>
      </c>
      <c r="N23" s="229">
        <v>14</v>
      </c>
    </row>
    <row r="24" spans="1:14" ht="18.75">
      <c r="A24" s="62">
        <v>128</v>
      </c>
      <c r="B24" s="49" t="s">
        <v>20</v>
      </c>
      <c r="C24" s="48" t="s">
        <v>16</v>
      </c>
      <c r="D24" s="66" t="s">
        <v>76</v>
      </c>
      <c r="E24" s="48" t="s">
        <v>287</v>
      </c>
      <c r="F24" s="116">
        <v>5</v>
      </c>
      <c r="G24" s="116">
        <v>6</v>
      </c>
      <c r="H24" s="116">
        <v>4.7</v>
      </c>
      <c r="I24" s="116">
        <v>3.3</v>
      </c>
      <c r="J24" s="115">
        <v>0.00029328703703703705</v>
      </c>
      <c r="K24" s="116">
        <v>15.3</v>
      </c>
      <c r="L24" s="116">
        <v>0</v>
      </c>
      <c r="M24" s="243">
        <f t="shared" si="0"/>
        <v>34.3</v>
      </c>
      <c r="N24" s="229">
        <v>15</v>
      </c>
    </row>
    <row r="25" spans="1:14" ht="18.75">
      <c r="A25" s="62" t="s">
        <v>288</v>
      </c>
      <c r="B25" s="49" t="s">
        <v>20</v>
      </c>
      <c r="C25" s="48" t="s">
        <v>16</v>
      </c>
      <c r="D25" s="66" t="s">
        <v>76</v>
      </c>
      <c r="E25" s="48" t="s">
        <v>291</v>
      </c>
      <c r="F25" s="116">
        <v>3</v>
      </c>
      <c r="G25" s="116">
        <v>5</v>
      </c>
      <c r="H25" s="116">
        <v>5.7</v>
      </c>
      <c r="I25" s="116">
        <v>3.7</v>
      </c>
      <c r="J25" s="115">
        <v>0.00025416666666666665</v>
      </c>
      <c r="K25" s="116">
        <v>15.3</v>
      </c>
      <c r="L25" s="116">
        <v>0</v>
      </c>
      <c r="M25" s="243">
        <f t="shared" si="0"/>
        <v>32.7</v>
      </c>
      <c r="N25" s="229">
        <v>16</v>
      </c>
    </row>
    <row r="26" spans="1:14" ht="18.75">
      <c r="A26" s="62">
        <v>111</v>
      </c>
      <c r="B26" s="49" t="s">
        <v>20</v>
      </c>
      <c r="C26" s="48" t="s">
        <v>16</v>
      </c>
      <c r="D26" s="66" t="s">
        <v>76</v>
      </c>
      <c r="E26" s="48" t="s">
        <v>251</v>
      </c>
      <c r="F26" s="116">
        <v>3</v>
      </c>
      <c r="G26" s="116">
        <v>0</v>
      </c>
      <c r="H26" s="116">
        <v>9.7</v>
      </c>
      <c r="I26" s="116">
        <v>3</v>
      </c>
      <c r="J26" s="115">
        <v>0.0002398148148148148</v>
      </c>
      <c r="K26" s="116">
        <v>15.3</v>
      </c>
      <c r="L26" s="116">
        <v>1</v>
      </c>
      <c r="M26" s="243">
        <f t="shared" si="0"/>
        <v>32</v>
      </c>
      <c r="N26" s="229">
        <v>17</v>
      </c>
    </row>
    <row r="27" spans="1:14" ht="18.75">
      <c r="A27" s="62">
        <v>111</v>
      </c>
      <c r="B27" s="49" t="s">
        <v>20</v>
      </c>
      <c r="C27" s="48" t="s">
        <v>16</v>
      </c>
      <c r="D27" s="66" t="s">
        <v>76</v>
      </c>
      <c r="E27" s="48" t="s">
        <v>250</v>
      </c>
      <c r="F27" s="116">
        <v>0</v>
      </c>
      <c r="G27" s="116">
        <v>7</v>
      </c>
      <c r="H27" s="116">
        <v>5</v>
      </c>
      <c r="I27" s="116">
        <v>3.7</v>
      </c>
      <c r="J27" s="115">
        <v>0.0004004629629629629</v>
      </c>
      <c r="K27" s="116">
        <v>15.3</v>
      </c>
      <c r="L27" s="116">
        <v>1</v>
      </c>
      <c r="M27" s="243">
        <f t="shared" si="0"/>
        <v>32</v>
      </c>
      <c r="N27" s="229">
        <v>18</v>
      </c>
    </row>
    <row r="28" spans="1:14" ht="18.75">
      <c r="A28" s="62">
        <v>162</v>
      </c>
      <c r="B28" s="49" t="s">
        <v>20</v>
      </c>
      <c r="C28" s="48" t="s">
        <v>16</v>
      </c>
      <c r="D28" s="66" t="s">
        <v>76</v>
      </c>
      <c r="E28" s="48" t="s">
        <v>105</v>
      </c>
      <c r="F28" s="116">
        <v>10.3</v>
      </c>
      <c r="G28" s="116">
        <v>0</v>
      </c>
      <c r="H28" s="116">
        <v>0</v>
      </c>
      <c r="I28" s="116">
        <v>4</v>
      </c>
      <c r="J28" s="115">
        <v>0.0002798611111111111</v>
      </c>
      <c r="K28" s="116">
        <v>15.3</v>
      </c>
      <c r="L28" s="116">
        <v>0</v>
      </c>
      <c r="M28" s="243">
        <f t="shared" si="0"/>
        <v>29.6</v>
      </c>
      <c r="N28" s="229">
        <v>19</v>
      </c>
    </row>
    <row r="29" spans="1:14" ht="18.75">
      <c r="A29" s="62">
        <v>111</v>
      </c>
      <c r="B29" s="49" t="s">
        <v>20</v>
      </c>
      <c r="C29" s="48" t="s">
        <v>16</v>
      </c>
      <c r="D29" s="66" t="s">
        <v>76</v>
      </c>
      <c r="E29" s="48" t="s">
        <v>249</v>
      </c>
      <c r="F29" s="116">
        <v>3</v>
      </c>
      <c r="G29" s="116">
        <v>4</v>
      </c>
      <c r="H29" s="116">
        <v>6</v>
      </c>
      <c r="I29" s="116">
        <v>0</v>
      </c>
      <c r="J29" s="115">
        <v>0.00038530092592592587</v>
      </c>
      <c r="K29" s="116">
        <v>15.3</v>
      </c>
      <c r="L29" s="116">
        <v>1</v>
      </c>
      <c r="M29" s="243">
        <f t="shared" si="0"/>
        <v>29.3</v>
      </c>
      <c r="N29" s="229">
        <v>20</v>
      </c>
    </row>
    <row r="30" spans="1:14" ht="18.75">
      <c r="A30" s="62">
        <v>162</v>
      </c>
      <c r="B30" s="49" t="s">
        <v>20</v>
      </c>
      <c r="C30" s="48" t="s">
        <v>16</v>
      </c>
      <c r="D30" s="66" t="s">
        <v>76</v>
      </c>
      <c r="E30" s="48" t="s">
        <v>157</v>
      </c>
      <c r="F30" s="116">
        <v>4</v>
      </c>
      <c r="G30" s="116">
        <v>0</v>
      </c>
      <c r="H30" s="116">
        <v>4.3</v>
      </c>
      <c r="I30" s="116">
        <v>3.3</v>
      </c>
      <c r="J30" s="115">
        <v>0.0005275462962962962</v>
      </c>
      <c r="K30" s="116">
        <v>15.3</v>
      </c>
      <c r="L30" s="116">
        <v>0</v>
      </c>
      <c r="M30" s="243">
        <f t="shared" si="0"/>
        <v>26.900000000000002</v>
      </c>
      <c r="N30" s="229">
        <v>22</v>
      </c>
    </row>
    <row r="31" spans="1:14" ht="18.75">
      <c r="A31" s="62" t="s">
        <v>288</v>
      </c>
      <c r="B31" s="49" t="s">
        <v>20</v>
      </c>
      <c r="C31" s="48" t="s">
        <v>16</v>
      </c>
      <c r="D31" s="66" t="s">
        <v>76</v>
      </c>
      <c r="E31" s="48" t="s">
        <v>290</v>
      </c>
      <c r="F31" s="116">
        <v>6</v>
      </c>
      <c r="G31" s="116">
        <v>4</v>
      </c>
      <c r="H31" s="116">
        <v>4</v>
      </c>
      <c r="I31" s="116">
        <v>2.3</v>
      </c>
      <c r="J31" s="115">
        <v>0</v>
      </c>
      <c r="K31" s="116">
        <v>10.7</v>
      </c>
      <c r="L31" s="116">
        <v>0</v>
      </c>
      <c r="M31" s="243">
        <f t="shared" si="0"/>
        <v>27</v>
      </c>
      <c r="N31" s="229">
        <v>21</v>
      </c>
    </row>
    <row r="32" spans="1:14" ht="18.75">
      <c r="A32" s="62">
        <v>312</v>
      </c>
      <c r="B32" s="49" t="s">
        <v>20</v>
      </c>
      <c r="C32" s="48" t="s">
        <v>16</v>
      </c>
      <c r="D32" s="66" t="s">
        <v>76</v>
      </c>
      <c r="E32" s="48" t="s">
        <v>122</v>
      </c>
      <c r="F32" s="116">
        <v>5</v>
      </c>
      <c r="G32" s="116">
        <v>0</v>
      </c>
      <c r="H32" s="116">
        <v>4.7</v>
      </c>
      <c r="I32" s="116">
        <v>0</v>
      </c>
      <c r="J32" s="115">
        <v>0.00030300925925925927</v>
      </c>
      <c r="K32" s="116">
        <v>15.3</v>
      </c>
      <c r="L32" s="116">
        <v>1</v>
      </c>
      <c r="M32" s="243">
        <f t="shared" si="0"/>
        <v>26</v>
      </c>
      <c r="N32" s="229">
        <v>23</v>
      </c>
    </row>
    <row r="33" spans="1:14" ht="18.75">
      <c r="A33" s="62" t="s">
        <v>288</v>
      </c>
      <c r="B33" s="49" t="s">
        <v>20</v>
      </c>
      <c r="C33" s="48" t="s">
        <v>16</v>
      </c>
      <c r="D33" s="66" t="s">
        <v>76</v>
      </c>
      <c r="E33" s="48" t="s">
        <v>292</v>
      </c>
      <c r="F33" s="116">
        <v>3</v>
      </c>
      <c r="G33" s="116">
        <v>0</v>
      </c>
      <c r="H33" s="116">
        <v>0</v>
      </c>
      <c r="I33" s="116">
        <v>3.3</v>
      </c>
      <c r="J33" s="115">
        <v>0.00021921296296296296</v>
      </c>
      <c r="K33" s="116">
        <v>15.3</v>
      </c>
      <c r="L33" s="116">
        <v>1</v>
      </c>
      <c r="M33" s="243">
        <f t="shared" si="0"/>
        <v>22.6</v>
      </c>
      <c r="N33" s="229">
        <v>24</v>
      </c>
    </row>
    <row r="34" spans="1:14" ht="19.5" thickBot="1">
      <c r="A34" s="63">
        <v>145</v>
      </c>
      <c r="B34" s="59" t="s">
        <v>20</v>
      </c>
      <c r="C34" s="58" t="s">
        <v>16</v>
      </c>
      <c r="D34" s="224" t="s">
        <v>76</v>
      </c>
      <c r="E34" s="58" t="s">
        <v>187</v>
      </c>
      <c r="F34" s="225">
        <v>0</v>
      </c>
      <c r="G34" s="225">
        <v>0</v>
      </c>
      <c r="H34" s="225">
        <v>1.7</v>
      </c>
      <c r="I34" s="225">
        <v>3</v>
      </c>
      <c r="J34" s="226">
        <v>0.0002846064814814815</v>
      </c>
      <c r="K34" s="225">
        <v>15.3</v>
      </c>
      <c r="L34" s="225">
        <v>1</v>
      </c>
      <c r="M34" s="249">
        <f aca="true" t="shared" si="1" ref="M34:M65">F34+G34+H34+I34+K34+L34</f>
        <v>21</v>
      </c>
      <c r="N34" s="242">
        <v>25</v>
      </c>
    </row>
    <row r="35" spans="1:14" ht="19.5" thickTop="1">
      <c r="A35" s="64">
        <v>156</v>
      </c>
      <c r="B35" s="57" t="s">
        <v>20</v>
      </c>
      <c r="C35" s="56" t="s">
        <v>44</v>
      </c>
      <c r="D35" s="91" t="s">
        <v>77</v>
      </c>
      <c r="E35" s="56" t="s">
        <v>30</v>
      </c>
      <c r="F35" s="119">
        <v>10.3</v>
      </c>
      <c r="G35" s="119">
        <v>8.3</v>
      </c>
      <c r="H35" s="119">
        <v>10.3</v>
      </c>
      <c r="I35" s="119">
        <v>9.3</v>
      </c>
      <c r="J35" s="118">
        <v>0.00011597222222222221</v>
      </c>
      <c r="K35" s="119">
        <v>15.3</v>
      </c>
      <c r="L35" s="119">
        <v>1</v>
      </c>
      <c r="M35" s="244">
        <f t="shared" si="1"/>
        <v>54.5</v>
      </c>
      <c r="N35" s="235">
        <v>1</v>
      </c>
    </row>
    <row r="36" spans="1:14" ht="18.75">
      <c r="A36" s="62" t="s">
        <v>276</v>
      </c>
      <c r="B36" s="49" t="s">
        <v>20</v>
      </c>
      <c r="C36" s="48" t="s">
        <v>44</v>
      </c>
      <c r="D36" s="66" t="s">
        <v>77</v>
      </c>
      <c r="E36" s="48" t="s">
        <v>52</v>
      </c>
      <c r="F36" s="116">
        <v>10.3</v>
      </c>
      <c r="G36" s="116">
        <v>8.3</v>
      </c>
      <c r="H36" s="116">
        <v>10.3</v>
      </c>
      <c r="I36" s="116">
        <v>9.3</v>
      </c>
      <c r="J36" s="115">
        <v>0.00014618055555555557</v>
      </c>
      <c r="K36" s="116">
        <v>15.3</v>
      </c>
      <c r="L36" s="116">
        <v>1</v>
      </c>
      <c r="M36" s="243">
        <f t="shared" si="1"/>
        <v>54.5</v>
      </c>
      <c r="N36" s="229">
        <v>2</v>
      </c>
    </row>
    <row r="37" spans="1:14" ht="19.5" thickBot="1">
      <c r="A37" s="65" t="s">
        <v>276</v>
      </c>
      <c r="B37" s="54" t="s">
        <v>20</v>
      </c>
      <c r="C37" s="53" t="s">
        <v>44</v>
      </c>
      <c r="D37" s="212" t="s">
        <v>77</v>
      </c>
      <c r="E37" s="53" t="s">
        <v>316</v>
      </c>
      <c r="F37" s="121">
        <v>10.3</v>
      </c>
      <c r="G37" s="121">
        <v>8.3</v>
      </c>
      <c r="H37" s="121">
        <v>10.3</v>
      </c>
      <c r="I37" s="121">
        <v>5</v>
      </c>
      <c r="J37" s="120">
        <v>0.00011504629629629629</v>
      </c>
      <c r="K37" s="121">
        <v>15.3</v>
      </c>
      <c r="L37" s="121">
        <v>1</v>
      </c>
      <c r="M37" s="247">
        <f t="shared" si="1"/>
        <v>50.2</v>
      </c>
      <c r="N37" s="230">
        <v>3</v>
      </c>
    </row>
    <row r="38" spans="1:14" ht="18.75">
      <c r="A38" s="64" t="s">
        <v>276</v>
      </c>
      <c r="B38" s="57" t="s">
        <v>20</v>
      </c>
      <c r="C38" s="56" t="s">
        <v>44</v>
      </c>
      <c r="D38" s="91" t="s">
        <v>77</v>
      </c>
      <c r="E38" s="56" t="s">
        <v>309</v>
      </c>
      <c r="F38" s="119">
        <v>10.3</v>
      </c>
      <c r="G38" s="119">
        <v>8.3</v>
      </c>
      <c r="H38" s="119">
        <v>9.7</v>
      </c>
      <c r="I38" s="119">
        <v>2.7</v>
      </c>
      <c r="J38" s="118">
        <v>0.00013113425925925925</v>
      </c>
      <c r="K38" s="119">
        <v>15.3</v>
      </c>
      <c r="L38" s="119">
        <v>1</v>
      </c>
      <c r="M38" s="244">
        <f t="shared" si="1"/>
        <v>47.3</v>
      </c>
      <c r="N38" s="235">
        <v>4</v>
      </c>
    </row>
    <row r="39" spans="1:14" ht="18.75">
      <c r="A39" s="62" t="s">
        <v>276</v>
      </c>
      <c r="B39" s="49" t="s">
        <v>20</v>
      </c>
      <c r="C39" s="48" t="s">
        <v>44</v>
      </c>
      <c r="D39" s="66" t="s">
        <v>77</v>
      </c>
      <c r="E39" s="48" t="s">
        <v>310</v>
      </c>
      <c r="F39" s="47">
        <v>3.3</v>
      </c>
      <c r="G39" s="116">
        <v>7.7</v>
      </c>
      <c r="H39" s="116">
        <v>10.3</v>
      </c>
      <c r="I39" s="116">
        <v>5</v>
      </c>
      <c r="J39" s="115">
        <v>0.00013645833333333332</v>
      </c>
      <c r="K39" s="116">
        <v>15.3</v>
      </c>
      <c r="L39" s="116">
        <v>0</v>
      </c>
      <c r="M39" s="243">
        <f t="shared" si="1"/>
        <v>41.6</v>
      </c>
      <c r="N39" s="229">
        <v>5</v>
      </c>
    </row>
    <row r="40" spans="1:14" ht="18.75">
      <c r="A40" s="62">
        <v>156</v>
      </c>
      <c r="B40" s="49" t="s">
        <v>20</v>
      </c>
      <c r="C40" s="48" t="s">
        <v>44</v>
      </c>
      <c r="D40" s="66" t="s">
        <v>77</v>
      </c>
      <c r="E40" s="48" t="s">
        <v>29</v>
      </c>
      <c r="F40" s="116">
        <v>3</v>
      </c>
      <c r="G40" s="116">
        <v>7.3</v>
      </c>
      <c r="H40" s="116">
        <v>10.3</v>
      </c>
      <c r="I40" s="116">
        <v>3</v>
      </c>
      <c r="J40" s="115">
        <v>0.0001690972222222222</v>
      </c>
      <c r="K40" s="116">
        <v>15.3</v>
      </c>
      <c r="L40" s="116">
        <v>1</v>
      </c>
      <c r="M40" s="243">
        <f t="shared" si="1"/>
        <v>39.900000000000006</v>
      </c>
      <c r="N40" s="229">
        <v>6</v>
      </c>
    </row>
    <row r="41" spans="1:14" ht="19.5" thickBot="1">
      <c r="A41" s="250">
        <v>156</v>
      </c>
      <c r="B41" s="232" t="s">
        <v>20</v>
      </c>
      <c r="C41" s="231" t="s">
        <v>44</v>
      </c>
      <c r="D41" s="233" t="s">
        <v>77</v>
      </c>
      <c r="E41" s="231" t="s">
        <v>170</v>
      </c>
      <c r="F41" s="145">
        <v>2</v>
      </c>
      <c r="G41" s="145">
        <v>0</v>
      </c>
      <c r="H41" s="145">
        <v>8</v>
      </c>
      <c r="I41" s="145">
        <v>7</v>
      </c>
      <c r="J41" s="234">
        <v>0.00025277777777777777</v>
      </c>
      <c r="K41" s="145">
        <v>15.3</v>
      </c>
      <c r="L41" s="145">
        <v>1</v>
      </c>
      <c r="M41" s="248">
        <f t="shared" si="1"/>
        <v>33.3</v>
      </c>
      <c r="N41" s="251">
        <v>7</v>
      </c>
    </row>
    <row r="42" spans="1:14" ht="18.75">
      <c r="A42" s="61">
        <v>71</v>
      </c>
      <c r="B42" s="52" t="s">
        <v>20</v>
      </c>
      <c r="C42" s="51" t="s">
        <v>16</v>
      </c>
      <c r="D42" s="227" t="s">
        <v>77</v>
      </c>
      <c r="E42" s="51" t="s">
        <v>265</v>
      </c>
      <c r="F42" s="200">
        <v>10.3</v>
      </c>
      <c r="G42" s="200">
        <v>8.3</v>
      </c>
      <c r="H42" s="200">
        <v>10.3</v>
      </c>
      <c r="I42" s="200">
        <v>9.3</v>
      </c>
      <c r="J42" s="218">
        <v>9.143518518518519E-05</v>
      </c>
      <c r="K42" s="200">
        <v>15.3</v>
      </c>
      <c r="L42" s="200">
        <v>1</v>
      </c>
      <c r="M42" s="245">
        <f t="shared" si="1"/>
        <v>54.5</v>
      </c>
      <c r="N42" s="228">
        <v>1</v>
      </c>
    </row>
    <row r="43" spans="1:14" ht="18.75">
      <c r="A43" s="62">
        <v>71</v>
      </c>
      <c r="B43" s="49" t="s">
        <v>20</v>
      </c>
      <c r="C43" s="48" t="s">
        <v>16</v>
      </c>
      <c r="D43" s="66" t="s">
        <v>77</v>
      </c>
      <c r="E43" s="48" t="s">
        <v>270</v>
      </c>
      <c r="F43" s="116">
        <v>10.3</v>
      </c>
      <c r="G43" s="116">
        <v>8.3</v>
      </c>
      <c r="H43" s="116">
        <v>10.3</v>
      </c>
      <c r="I43" s="116">
        <v>9.3</v>
      </c>
      <c r="J43" s="115">
        <v>0.00012523148148148148</v>
      </c>
      <c r="K43" s="116">
        <v>15.3</v>
      </c>
      <c r="L43" s="116">
        <v>1</v>
      </c>
      <c r="M43" s="243">
        <f t="shared" si="1"/>
        <v>54.5</v>
      </c>
      <c r="N43" s="229">
        <v>2</v>
      </c>
    </row>
    <row r="44" spans="1:14" ht="19.5" thickBot="1">
      <c r="A44" s="65" t="s">
        <v>276</v>
      </c>
      <c r="B44" s="54" t="s">
        <v>20</v>
      </c>
      <c r="C44" s="53" t="s">
        <v>16</v>
      </c>
      <c r="D44" s="212" t="s">
        <v>77</v>
      </c>
      <c r="E44" s="53" t="s">
        <v>319</v>
      </c>
      <c r="F44" s="213">
        <v>6</v>
      </c>
      <c r="G44" s="121">
        <v>8.3</v>
      </c>
      <c r="H44" s="121">
        <v>10.3</v>
      </c>
      <c r="I44" s="121">
        <v>5</v>
      </c>
      <c r="J44" s="120">
        <v>0.00014050925925925925</v>
      </c>
      <c r="K44" s="121">
        <v>15.3</v>
      </c>
      <c r="L44" s="121">
        <v>1</v>
      </c>
      <c r="M44" s="247">
        <f t="shared" si="1"/>
        <v>45.900000000000006</v>
      </c>
      <c r="N44" s="230">
        <v>3</v>
      </c>
    </row>
    <row r="45" spans="1:14" ht="18.75">
      <c r="A45" s="64" t="s">
        <v>276</v>
      </c>
      <c r="B45" s="57" t="s">
        <v>20</v>
      </c>
      <c r="C45" s="56" t="s">
        <v>16</v>
      </c>
      <c r="D45" s="91" t="s">
        <v>77</v>
      </c>
      <c r="E45" s="56" t="s">
        <v>317</v>
      </c>
      <c r="F45" s="55">
        <v>5</v>
      </c>
      <c r="G45" s="119">
        <v>7.7</v>
      </c>
      <c r="H45" s="119">
        <v>9.7</v>
      </c>
      <c r="I45" s="119">
        <v>6</v>
      </c>
      <c r="J45" s="118">
        <v>0.0001273148148148148</v>
      </c>
      <c r="K45" s="119">
        <v>15.3</v>
      </c>
      <c r="L45" s="119">
        <v>1</v>
      </c>
      <c r="M45" s="244">
        <f t="shared" si="1"/>
        <v>44.7</v>
      </c>
      <c r="N45" s="235">
        <v>4</v>
      </c>
    </row>
    <row r="46" spans="1:14" ht="18.75">
      <c r="A46" s="62" t="s">
        <v>276</v>
      </c>
      <c r="B46" s="49" t="s">
        <v>20</v>
      </c>
      <c r="C46" s="48" t="s">
        <v>16</v>
      </c>
      <c r="D46" s="66" t="s">
        <v>77</v>
      </c>
      <c r="E46" s="48" t="s">
        <v>318</v>
      </c>
      <c r="F46" s="47">
        <v>5</v>
      </c>
      <c r="G46" s="116">
        <v>8.3</v>
      </c>
      <c r="H46" s="116">
        <v>10</v>
      </c>
      <c r="I46" s="116">
        <v>3.7</v>
      </c>
      <c r="J46" s="115">
        <v>0.00014467592592592594</v>
      </c>
      <c r="K46" s="116">
        <v>15.3</v>
      </c>
      <c r="L46" s="116">
        <v>1</v>
      </c>
      <c r="M46" s="243">
        <f t="shared" si="1"/>
        <v>43.3</v>
      </c>
      <c r="N46" s="229">
        <v>5</v>
      </c>
    </row>
    <row r="47" spans="1:14" ht="18.75">
      <c r="A47" s="62">
        <v>145</v>
      </c>
      <c r="B47" s="49" t="s">
        <v>20</v>
      </c>
      <c r="C47" s="48" t="s">
        <v>16</v>
      </c>
      <c r="D47" s="66" t="s">
        <v>77</v>
      </c>
      <c r="E47" s="48" t="s">
        <v>185</v>
      </c>
      <c r="F47" s="116">
        <v>3</v>
      </c>
      <c r="G47" s="116">
        <v>8.3</v>
      </c>
      <c r="H47" s="116">
        <v>10.3</v>
      </c>
      <c r="I47" s="116">
        <v>5</v>
      </c>
      <c r="J47" s="115">
        <v>0.00015636574074074074</v>
      </c>
      <c r="K47" s="116">
        <v>15.3</v>
      </c>
      <c r="L47" s="116">
        <v>1</v>
      </c>
      <c r="M47" s="243">
        <f t="shared" si="1"/>
        <v>42.900000000000006</v>
      </c>
      <c r="N47" s="229">
        <v>6</v>
      </c>
    </row>
    <row r="48" spans="1:14" ht="18.75">
      <c r="A48" s="62" t="s">
        <v>276</v>
      </c>
      <c r="B48" s="49" t="s">
        <v>20</v>
      </c>
      <c r="C48" s="48" t="s">
        <v>16</v>
      </c>
      <c r="D48" s="66" t="s">
        <v>77</v>
      </c>
      <c r="E48" s="48" t="s">
        <v>320</v>
      </c>
      <c r="F48" s="47">
        <v>5.3</v>
      </c>
      <c r="G48" s="116">
        <v>7.3</v>
      </c>
      <c r="H48" s="116">
        <v>7.3</v>
      </c>
      <c r="I48" s="116">
        <v>4</v>
      </c>
      <c r="J48" s="115">
        <v>0.00016284722222222224</v>
      </c>
      <c r="K48" s="116">
        <v>15.3</v>
      </c>
      <c r="L48" s="116">
        <v>1</v>
      </c>
      <c r="M48" s="243">
        <f t="shared" si="1"/>
        <v>40.2</v>
      </c>
      <c r="N48" s="229">
        <v>7</v>
      </c>
    </row>
    <row r="49" spans="1:14" ht="18.75">
      <c r="A49" s="62">
        <v>145</v>
      </c>
      <c r="B49" s="49" t="s">
        <v>20</v>
      </c>
      <c r="C49" s="48" t="s">
        <v>16</v>
      </c>
      <c r="D49" s="66" t="s">
        <v>77</v>
      </c>
      <c r="E49" s="48" t="s">
        <v>186</v>
      </c>
      <c r="F49" s="116">
        <v>2.7</v>
      </c>
      <c r="G49" s="116">
        <v>7.3</v>
      </c>
      <c r="H49" s="116">
        <v>10.3</v>
      </c>
      <c r="I49" s="116">
        <v>3.7</v>
      </c>
      <c r="J49" s="115">
        <v>0.00016597222222222222</v>
      </c>
      <c r="K49" s="116">
        <v>15.3</v>
      </c>
      <c r="L49" s="116">
        <v>1</v>
      </c>
      <c r="M49" s="243">
        <f t="shared" si="1"/>
        <v>40.3</v>
      </c>
      <c r="N49" s="229">
        <v>8</v>
      </c>
    </row>
    <row r="50" spans="1:14" ht="18.75">
      <c r="A50" s="62">
        <v>145</v>
      </c>
      <c r="B50" s="49" t="s">
        <v>20</v>
      </c>
      <c r="C50" s="48" t="s">
        <v>16</v>
      </c>
      <c r="D50" s="66" t="s">
        <v>77</v>
      </c>
      <c r="E50" s="48" t="s">
        <v>184</v>
      </c>
      <c r="F50" s="116">
        <v>10.3</v>
      </c>
      <c r="G50" s="116">
        <v>0</v>
      </c>
      <c r="H50" s="116">
        <v>9.7</v>
      </c>
      <c r="I50" s="116">
        <v>4</v>
      </c>
      <c r="J50" s="115">
        <v>0.0002690972222222222</v>
      </c>
      <c r="K50" s="116">
        <v>15.3</v>
      </c>
      <c r="L50" s="116">
        <v>1</v>
      </c>
      <c r="M50" s="243">
        <f t="shared" si="1"/>
        <v>40.3</v>
      </c>
      <c r="N50" s="229">
        <v>9</v>
      </c>
    </row>
    <row r="51" spans="1:14" ht="18.75">
      <c r="A51" s="62">
        <v>145</v>
      </c>
      <c r="B51" s="49" t="s">
        <v>20</v>
      </c>
      <c r="C51" s="48" t="s">
        <v>16</v>
      </c>
      <c r="D51" s="66" t="s">
        <v>77</v>
      </c>
      <c r="E51" s="48" t="s">
        <v>188</v>
      </c>
      <c r="F51" s="116">
        <v>3.7</v>
      </c>
      <c r="G51" s="116">
        <v>7.3</v>
      </c>
      <c r="H51" s="116">
        <v>10.3</v>
      </c>
      <c r="I51" s="116">
        <v>0</v>
      </c>
      <c r="J51" s="115">
        <v>0.00029016203703703707</v>
      </c>
      <c r="K51" s="116">
        <v>15.3</v>
      </c>
      <c r="L51" s="116">
        <v>1</v>
      </c>
      <c r="M51" s="243">
        <f t="shared" si="1"/>
        <v>37.6</v>
      </c>
      <c r="N51" s="229">
        <v>10</v>
      </c>
    </row>
    <row r="52" spans="1:14" ht="18.75">
      <c r="A52" s="62">
        <v>71</v>
      </c>
      <c r="B52" s="49" t="s">
        <v>20</v>
      </c>
      <c r="C52" s="48" t="s">
        <v>16</v>
      </c>
      <c r="D52" s="66" t="s">
        <v>77</v>
      </c>
      <c r="E52" s="48" t="s">
        <v>271</v>
      </c>
      <c r="F52" s="116">
        <v>4.3</v>
      </c>
      <c r="G52" s="116">
        <v>7.3</v>
      </c>
      <c r="H52" s="116">
        <v>5.7</v>
      </c>
      <c r="I52" s="116">
        <v>3</v>
      </c>
      <c r="J52" s="115">
        <v>0.00018518518518518518</v>
      </c>
      <c r="K52" s="116">
        <v>15.3</v>
      </c>
      <c r="L52" s="116">
        <v>1</v>
      </c>
      <c r="M52" s="243">
        <f t="shared" si="1"/>
        <v>36.6</v>
      </c>
      <c r="N52" s="229">
        <v>11</v>
      </c>
    </row>
    <row r="53" spans="1:14" ht="18.75">
      <c r="A53" s="62">
        <v>162</v>
      </c>
      <c r="B53" s="49" t="s">
        <v>20</v>
      </c>
      <c r="C53" s="48" t="s">
        <v>16</v>
      </c>
      <c r="D53" s="66" t="s">
        <v>77</v>
      </c>
      <c r="E53" s="48" t="s">
        <v>41</v>
      </c>
      <c r="F53" s="116">
        <v>5</v>
      </c>
      <c r="G53" s="116">
        <v>7</v>
      </c>
      <c r="H53" s="116">
        <v>7.3</v>
      </c>
      <c r="I53" s="116">
        <v>2</v>
      </c>
      <c r="J53" s="115">
        <v>0.00038483796296296297</v>
      </c>
      <c r="K53" s="116">
        <v>15.3</v>
      </c>
      <c r="L53" s="116">
        <v>0</v>
      </c>
      <c r="M53" s="243">
        <f t="shared" si="1"/>
        <v>36.6</v>
      </c>
      <c r="N53" s="229">
        <v>12</v>
      </c>
    </row>
    <row r="54" spans="1:14" ht="18.75">
      <c r="A54" s="62">
        <v>156</v>
      </c>
      <c r="B54" s="49" t="s">
        <v>20</v>
      </c>
      <c r="C54" s="48" t="s">
        <v>16</v>
      </c>
      <c r="D54" s="66" t="s">
        <v>77</v>
      </c>
      <c r="E54" s="48" t="s">
        <v>165</v>
      </c>
      <c r="F54" s="116">
        <v>0</v>
      </c>
      <c r="G54" s="116">
        <v>6.7</v>
      </c>
      <c r="H54" s="116">
        <v>9</v>
      </c>
      <c r="I54" s="116">
        <v>3</v>
      </c>
      <c r="J54" s="115">
        <v>0.0002466435185185185</v>
      </c>
      <c r="K54" s="116">
        <v>15.3</v>
      </c>
      <c r="L54" s="116">
        <v>1</v>
      </c>
      <c r="M54" s="243">
        <f t="shared" si="1"/>
        <v>35</v>
      </c>
      <c r="N54" s="229">
        <v>13</v>
      </c>
    </row>
    <row r="55" spans="1:14" ht="18.75">
      <c r="A55" s="62">
        <v>156</v>
      </c>
      <c r="B55" s="49" t="s">
        <v>20</v>
      </c>
      <c r="C55" s="48" t="s">
        <v>16</v>
      </c>
      <c r="D55" s="66" t="s">
        <v>77</v>
      </c>
      <c r="E55" s="48" t="s">
        <v>163</v>
      </c>
      <c r="F55" s="116">
        <v>5</v>
      </c>
      <c r="G55" s="116">
        <v>0</v>
      </c>
      <c r="H55" s="116">
        <v>10</v>
      </c>
      <c r="I55" s="116">
        <v>3.7</v>
      </c>
      <c r="J55" s="115">
        <v>0.00025821759259259255</v>
      </c>
      <c r="K55" s="116">
        <v>15.3</v>
      </c>
      <c r="L55" s="116">
        <v>1</v>
      </c>
      <c r="M55" s="243">
        <f t="shared" si="1"/>
        <v>35</v>
      </c>
      <c r="N55" s="229">
        <v>14</v>
      </c>
    </row>
    <row r="56" spans="1:14" ht="18.75">
      <c r="A56" s="62">
        <v>162</v>
      </c>
      <c r="B56" s="49" t="s">
        <v>20</v>
      </c>
      <c r="C56" s="48" t="s">
        <v>16</v>
      </c>
      <c r="D56" s="66" t="s">
        <v>77</v>
      </c>
      <c r="E56" s="48" t="s">
        <v>106</v>
      </c>
      <c r="F56" s="116">
        <v>4.7</v>
      </c>
      <c r="G56" s="116">
        <v>0</v>
      </c>
      <c r="H56" s="116">
        <v>9</v>
      </c>
      <c r="I56" s="116">
        <v>3.7</v>
      </c>
      <c r="J56" s="115">
        <v>0.00023449074074074073</v>
      </c>
      <c r="K56" s="116">
        <v>15.3</v>
      </c>
      <c r="L56" s="116">
        <v>1</v>
      </c>
      <c r="M56" s="243">
        <f t="shared" si="1"/>
        <v>33.7</v>
      </c>
      <c r="N56" s="229">
        <v>15</v>
      </c>
    </row>
    <row r="57" spans="1:14" ht="18.75">
      <c r="A57" s="62">
        <v>162</v>
      </c>
      <c r="B57" s="49" t="s">
        <v>20</v>
      </c>
      <c r="C57" s="48" t="s">
        <v>16</v>
      </c>
      <c r="D57" s="66" t="s">
        <v>77</v>
      </c>
      <c r="E57" s="48" t="s">
        <v>109</v>
      </c>
      <c r="F57" s="116">
        <v>2.3</v>
      </c>
      <c r="G57" s="116">
        <v>7</v>
      </c>
      <c r="H57" s="116">
        <v>4.7</v>
      </c>
      <c r="I57" s="116">
        <v>3.3</v>
      </c>
      <c r="J57" s="115">
        <v>0.00030659722222222216</v>
      </c>
      <c r="K57" s="116">
        <v>15.3</v>
      </c>
      <c r="L57" s="116">
        <v>1</v>
      </c>
      <c r="M57" s="243">
        <f t="shared" si="1"/>
        <v>33.6</v>
      </c>
      <c r="N57" s="229">
        <v>16</v>
      </c>
    </row>
    <row r="58" spans="1:14" ht="18.75">
      <c r="A58" s="62">
        <v>162</v>
      </c>
      <c r="B58" s="49" t="s">
        <v>20</v>
      </c>
      <c r="C58" s="48" t="s">
        <v>16</v>
      </c>
      <c r="D58" s="66" t="s">
        <v>77</v>
      </c>
      <c r="E58" s="48" t="s">
        <v>104</v>
      </c>
      <c r="F58" s="116">
        <v>4</v>
      </c>
      <c r="G58" s="116">
        <v>8.3</v>
      </c>
      <c r="H58" s="116">
        <v>5.3</v>
      </c>
      <c r="I58" s="116">
        <v>0</v>
      </c>
      <c r="J58" s="115">
        <v>0.000275</v>
      </c>
      <c r="K58" s="116">
        <v>15.3</v>
      </c>
      <c r="L58" s="116">
        <v>0</v>
      </c>
      <c r="M58" s="243">
        <f t="shared" si="1"/>
        <v>32.900000000000006</v>
      </c>
      <c r="N58" s="229">
        <v>17</v>
      </c>
    </row>
    <row r="59" spans="1:14" ht="18.75">
      <c r="A59" s="62">
        <v>156</v>
      </c>
      <c r="B59" s="49" t="s">
        <v>20</v>
      </c>
      <c r="C59" s="48" t="s">
        <v>16</v>
      </c>
      <c r="D59" s="66" t="s">
        <v>77</v>
      </c>
      <c r="E59" s="48" t="s">
        <v>164</v>
      </c>
      <c r="F59" s="116">
        <v>5.3</v>
      </c>
      <c r="G59" s="116">
        <v>7.3</v>
      </c>
      <c r="H59" s="116">
        <v>4.3</v>
      </c>
      <c r="I59" s="116">
        <v>3</v>
      </c>
      <c r="J59" s="115">
        <v>0</v>
      </c>
      <c r="K59" s="116">
        <v>13</v>
      </c>
      <c r="L59" s="116">
        <v>0</v>
      </c>
      <c r="M59" s="243">
        <f t="shared" si="1"/>
        <v>32.9</v>
      </c>
      <c r="N59" s="229">
        <v>18</v>
      </c>
    </row>
    <row r="60" spans="1:14" ht="18.75">
      <c r="A60" s="62">
        <v>128</v>
      </c>
      <c r="B60" s="49" t="s">
        <v>20</v>
      </c>
      <c r="C60" s="48" t="s">
        <v>16</v>
      </c>
      <c r="D60" s="66" t="s">
        <v>77</v>
      </c>
      <c r="E60" s="48" t="s">
        <v>284</v>
      </c>
      <c r="F60" s="116">
        <v>0</v>
      </c>
      <c r="G60" s="116">
        <v>0</v>
      </c>
      <c r="H60" s="116">
        <v>8.7</v>
      </c>
      <c r="I60" s="116">
        <v>3</v>
      </c>
      <c r="J60" s="115">
        <v>0.00017719907407407406</v>
      </c>
      <c r="K60" s="116">
        <v>15.3</v>
      </c>
      <c r="L60" s="116">
        <v>1</v>
      </c>
      <c r="M60" s="243">
        <f t="shared" si="1"/>
        <v>28</v>
      </c>
      <c r="N60" s="229">
        <v>19</v>
      </c>
    </row>
    <row r="61" spans="1:14" ht="18.75">
      <c r="A61" s="62">
        <v>128</v>
      </c>
      <c r="B61" s="49" t="s">
        <v>20</v>
      </c>
      <c r="C61" s="48" t="s">
        <v>16</v>
      </c>
      <c r="D61" s="66" t="s">
        <v>77</v>
      </c>
      <c r="E61" s="48" t="s">
        <v>286</v>
      </c>
      <c r="F61" s="116">
        <v>5</v>
      </c>
      <c r="G61" s="116">
        <v>3</v>
      </c>
      <c r="H61" s="116">
        <v>4.7</v>
      </c>
      <c r="I61" s="116">
        <v>0</v>
      </c>
      <c r="J61" s="115">
        <v>0.00023182870370370374</v>
      </c>
      <c r="K61" s="116">
        <v>15.3</v>
      </c>
      <c r="L61" s="116">
        <v>0</v>
      </c>
      <c r="M61" s="243">
        <f t="shared" si="1"/>
        <v>28</v>
      </c>
      <c r="N61" s="229">
        <v>20</v>
      </c>
    </row>
    <row r="62" spans="1:14" ht="18.75">
      <c r="A62" s="62">
        <v>312</v>
      </c>
      <c r="B62" s="49" t="s">
        <v>20</v>
      </c>
      <c r="C62" s="48" t="s">
        <v>16</v>
      </c>
      <c r="D62" s="66" t="s">
        <v>77</v>
      </c>
      <c r="E62" s="48" t="s">
        <v>126</v>
      </c>
      <c r="F62" s="116">
        <v>3</v>
      </c>
      <c r="G62" s="116">
        <v>7.3</v>
      </c>
      <c r="H62" s="116">
        <v>0</v>
      </c>
      <c r="I62" s="116">
        <v>0</v>
      </c>
      <c r="J62" s="115">
        <v>0.00036168981481481485</v>
      </c>
      <c r="K62" s="116">
        <v>15.3</v>
      </c>
      <c r="L62" s="116">
        <v>1</v>
      </c>
      <c r="M62" s="243">
        <f t="shared" si="1"/>
        <v>26.6</v>
      </c>
      <c r="N62" s="229">
        <v>21</v>
      </c>
    </row>
    <row r="63" spans="1:14" ht="18.75">
      <c r="A63" s="62">
        <v>71</v>
      </c>
      <c r="B63" s="49" t="s">
        <v>20</v>
      </c>
      <c r="C63" s="48" t="s">
        <v>16</v>
      </c>
      <c r="D63" s="66" t="s">
        <v>77</v>
      </c>
      <c r="E63" s="48" t="s">
        <v>266</v>
      </c>
      <c r="F63" s="116">
        <v>6</v>
      </c>
      <c r="G63" s="116">
        <v>7</v>
      </c>
      <c r="H63" s="116">
        <v>10.3</v>
      </c>
      <c r="I63" s="116">
        <v>3.7</v>
      </c>
      <c r="J63" s="115">
        <v>0</v>
      </c>
      <c r="K63" s="116">
        <v>0</v>
      </c>
      <c r="L63" s="116">
        <v>0</v>
      </c>
      <c r="M63" s="243">
        <f t="shared" si="1"/>
        <v>27</v>
      </c>
      <c r="N63" s="229">
        <v>22</v>
      </c>
    </row>
    <row r="64" spans="1:14" ht="18.75">
      <c r="A64" s="62">
        <v>128</v>
      </c>
      <c r="B64" s="49" t="s">
        <v>20</v>
      </c>
      <c r="C64" s="48" t="s">
        <v>16</v>
      </c>
      <c r="D64" s="66" t="s">
        <v>77</v>
      </c>
      <c r="E64" s="48" t="s">
        <v>283</v>
      </c>
      <c r="F64" s="116">
        <v>4</v>
      </c>
      <c r="G64" s="116">
        <v>7</v>
      </c>
      <c r="H64" s="116">
        <v>10.3</v>
      </c>
      <c r="I64" s="116">
        <v>3.3</v>
      </c>
      <c r="J64" s="115">
        <v>0</v>
      </c>
      <c r="K64" s="116">
        <v>0</v>
      </c>
      <c r="L64" s="116">
        <v>0</v>
      </c>
      <c r="M64" s="243">
        <f t="shared" si="1"/>
        <v>24.6</v>
      </c>
      <c r="N64" s="229">
        <v>23</v>
      </c>
    </row>
    <row r="65" spans="1:14" ht="18.75">
      <c r="A65" s="62">
        <v>162</v>
      </c>
      <c r="B65" s="49" t="s">
        <v>20</v>
      </c>
      <c r="C65" s="48" t="s">
        <v>16</v>
      </c>
      <c r="D65" s="66" t="s">
        <v>77</v>
      </c>
      <c r="E65" s="48" t="s">
        <v>107</v>
      </c>
      <c r="F65" s="116">
        <v>3</v>
      </c>
      <c r="G65" s="116">
        <v>2</v>
      </c>
      <c r="H65" s="116">
        <v>0</v>
      </c>
      <c r="I65" s="116">
        <v>2.3</v>
      </c>
      <c r="J65" s="115">
        <v>0.0007700231481481482</v>
      </c>
      <c r="K65" s="116">
        <v>15.3</v>
      </c>
      <c r="L65" s="116">
        <v>1</v>
      </c>
      <c r="M65" s="243">
        <f t="shared" si="1"/>
        <v>23.6</v>
      </c>
      <c r="N65" s="229">
        <v>24</v>
      </c>
    </row>
    <row r="66" spans="1:14" ht="18.75">
      <c r="A66" s="62">
        <v>162</v>
      </c>
      <c r="B66" s="49" t="s">
        <v>20</v>
      </c>
      <c r="C66" s="48" t="s">
        <v>16</v>
      </c>
      <c r="D66" s="66" t="s">
        <v>77</v>
      </c>
      <c r="E66" s="48" t="s">
        <v>103</v>
      </c>
      <c r="F66" s="116">
        <v>2.5</v>
      </c>
      <c r="G66" s="116">
        <v>5.3</v>
      </c>
      <c r="H66" s="116">
        <v>7</v>
      </c>
      <c r="I66" s="116">
        <v>3.7</v>
      </c>
      <c r="J66" s="115">
        <v>0</v>
      </c>
      <c r="K66" s="116">
        <v>0</v>
      </c>
      <c r="L66" s="116">
        <v>0</v>
      </c>
      <c r="M66" s="243">
        <f>F66+G66+H66+I66+K66+L66</f>
        <v>18.5</v>
      </c>
      <c r="N66" s="229">
        <v>25</v>
      </c>
    </row>
    <row r="67" spans="1:14" ht="18.75">
      <c r="A67" s="62">
        <v>312</v>
      </c>
      <c r="B67" s="49" t="s">
        <v>20</v>
      </c>
      <c r="C67" s="48" t="s">
        <v>16</v>
      </c>
      <c r="D67" s="66" t="s">
        <v>77</v>
      </c>
      <c r="E67" s="48" t="s">
        <v>124</v>
      </c>
      <c r="F67" s="116">
        <v>5</v>
      </c>
      <c r="G67" s="116">
        <v>7.3</v>
      </c>
      <c r="H67" s="116">
        <v>0</v>
      </c>
      <c r="I67" s="116">
        <v>3.7</v>
      </c>
      <c r="J67" s="115">
        <v>0</v>
      </c>
      <c r="K67" s="116">
        <v>0</v>
      </c>
      <c r="L67" s="116">
        <v>0</v>
      </c>
      <c r="M67" s="243">
        <f>F67+G67+H67+I67+K67+L67</f>
        <v>16</v>
      </c>
      <c r="N67" s="229">
        <v>26</v>
      </c>
    </row>
    <row r="68" spans="1:14" ht="18.75">
      <c r="A68" s="23">
        <v>138</v>
      </c>
      <c r="B68" s="24" t="s">
        <v>20</v>
      </c>
      <c r="C68" s="23" t="s">
        <v>16</v>
      </c>
      <c r="D68" s="6" t="s">
        <v>77</v>
      </c>
      <c r="E68" s="42" t="s">
        <v>328</v>
      </c>
      <c r="F68" s="22">
        <v>5</v>
      </c>
      <c r="G68" s="79">
        <v>0</v>
      </c>
      <c r="H68" s="79">
        <v>0</v>
      </c>
      <c r="I68" s="79">
        <v>3.3</v>
      </c>
      <c r="J68" s="25">
        <v>0</v>
      </c>
      <c r="K68" s="82">
        <v>5.3</v>
      </c>
      <c r="L68" s="82">
        <v>1</v>
      </c>
      <c r="M68" s="243">
        <f>F68+G68+H68+I68+K68+L68</f>
        <v>14.600000000000001</v>
      </c>
      <c r="N68" s="246">
        <v>27</v>
      </c>
    </row>
    <row r="69" spans="1:14" ht="19.5" thickBot="1">
      <c r="A69" s="65">
        <v>162</v>
      </c>
      <c r="B69" s="54" t="s">
        <v>20</v>
      </c>
      <c r="C69" s="53" t="s">
        <v>16</v>
      </c>
      <c r="D69" s="212" t="s">
        <v>77</v>
      </c>
      <c r="E69" s="53" t="s">
        <v>108</v>
      </c>
      <c r="F69" s="121">
        <v>0</v>
      </c>
      <c r="G69" s="121">
        <v>2</v>
      </c>
      <c r="H69" s="121">
        <v>5.3</v>
      </c>
      <c r="I69" s="121">
        <v>2.7</v>
      </c>
      <c r="J69" s="120">
        <v>0</v>
      </c>
      <c r="K69" s="121">
        <v>0</v>
      </c>
      <c r="L69" s="121">
        <v>0</v>
      </c>
      <c r="M69" s="247">
        <f>F69+G69+H69+I69+K69+L69</f>
        <v>10</v>
      </c>
      <c r="N69" s="230">
        <v>28</v>
      </c>
    </row>
  </sheetData>
  <sheetProtection/>
  <autoFilter ref="A1:N6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22051</dc:creator>
  <cp:keywords/>
  <dc:description/>
  <cp:lastModifiedBy>22051</cp:lastModifiedBy>
  <cp:lastPrinted>2010-11-15T07:01:03Z</cp:lastPrinted>
  <dcterms:created xsi:type="dcterms:W3CDTF">2010-11-14T10:47:36Z</dcterms:created>
  <dcterms:modified xsi:type="dcterms:W3CDTF">2010-11-16T16:15:17Z</dcterms:modified>
  <cp:category/>
  <cp:version/>
  <cp:contentType/>
  <cp:contentStatus/>
</cp:coreProperties>
</file>